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boems.sharepoint.com/sites/verbandsvorstand/Freigegebene Dokumente/General/02 Aufbau und Organisation/01 Verband/09 Vorlagen/"/>
    </mc:Choice>
  </mc:AlternateContent>
  <xr:revisionPtr revIDLastSave="0" documentId="8_{0AC1D8A9-4E1B-4DBB-95E6-C10F33B794ED}" xr6:coauthVersionLast="47" xr6:coauthVersionMax="47" xr10:uidLastSave="{00000000-0000-0000-0000-000000000000}"/>
  <bookViews>
    <workbookView xWindow="-120" yWindow="-120" windowWidth="29040" windowHeight="15720" xr2:uid="{064B2B50-F3D1-4819-85A9-96FC66EF3B17}"/>
  </bookViews>
  <sheets>
    <sheet name="pers. Spesen" sheetId="18" r:id="rId1"/>
    <sheet name="Sitzungen-Sammelentschädigung" sheetId="19" r:id="rId2"/>
    <sheet name="Sitzungen-Sammelent. blanco" sheetId="24" r:id="rId3"/>
    <sheet name="Wettkämpfe-Sammelentschädigung" sheetId="20" r:id="rId4"/>
    <sheet name="Ausbildung-Sammelentschädigung" sheetId="21" r:id="rId5"/>
    <sheet name="J+S-Sammelentschädig" sheetId="23" r:id="rId6"/>
  </sheets>
  <definedNames>
    <definedName name="_xlnm.Print_Area" localSheetId="4">'Ausbildung-Sammelentschädigung'!$A$1:$J$27</definedName>
    <definedName name="_xlnm.Print_Area" localSheetId="5">'J+S-Sammelentschädig'!$A$1:$K$35</definedName>
    <definedName name="_xlnm.Print_Area" localSheetId="0">'pers. Spesen'!$A$1:$H$27</definedName>
    <definedName name="_xlnm.Print_Area" localSheetId="2">'Sitzungen-Sammelent. blanco'!$A$1:$G$25</definedName>
    <definedName name="_xlnm.Print_Area" localSheetId="1">'Sitzungen-Sammelentschädigung'!$A$1:$G$25</definedName>
    <definedName name="_xlnm.Print_Area" localSheetId="3">'Wettkämpfe-Sammelentschädigung'!$A$1:$G$48</definedName>
    <definedName name="_xlnm.Print_Titles" localSheetId="4">'Ausbildung-Sammelentschädigung'!$1:$7</definedName>
    <definedName name="_xlnm.Print_Titles" localSheetId="5">'J+S-Sammelentschädig'!$1:$7</definedName>
    <definedName name="_xlnm.Print_Titles" localSheetId="3">'Wettkämpfe-Sammelentschädigung'!$1:$7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8" l="1"/>
  <c r="H10" i="18"/>
  <c r="H11" i="18"/>
  <c r="H12" i="18"/>
  <c r="H13" i="18"/>
  <c r="H14" i="18"/>
  <c r="H15" i="18"/>
  <c r="H16" i="18"/>
  <c r="H17" i="18"/>
  <c r="H18" i="18"/>
  <c r="H19" i="18"/>
  <c r="H20" i="18"/>
  <c r="H21" i="18"/>
  <c r="H8" i="18"/>
  <c r="H22" i="18" s="1"/>
  <c r="J17" i="23"/>
  <c r="J21" i="23"/>
  <c r="J25" i="23"/>
  <c r="J13" i="23"/>
  <c r="J8" i="23"/>
  <c r="I11" i="21"/>
  <c r="I12" i="21"/>
  <c r="I13" i="21"/>
  <c r="I14" i="21"/>
  <c r="I15" i="21"/>
  <c r="I16" i="21"/>
  <c r="I17" i="21"/>
  <c r="I18" i="21"/>
  <c r="I19" i="21"/>
  <c r="I20" i="21"/>
  <c r="I10" i="21"/>
  <c r="I8" i="21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28" i="20"/>
  <c r="F9" i="20"/>
  <c r="F10" i="20"/>
  <c r="F11" i="20"/>
  <c r="F12" i="20"/>
  <c r="F13" i="20"/>
  <c r="F14" i="20"/>
  <c r="F15" i="20"/>
  <c r="F16" i="20"/>
  <c r="F17" i="20"/>
  <c r="F18" i="20"/>
  <c r="F19" i="20"/>
  <c r="F8" i="20"/>
  <c r="F20" i="20" s="1"/>
  <c r="F9" i="19"/>
  <c r="F10" i="19"/>
  <c r="F11" i="19"/>
  <c r="F12" i="19"/>
  <c r="F13" i="19"/>
  <c r="F14" i="19"/>
  <c r="F15" i="19"/>
  <c r="F16" i="19"/>
  <c r="F17" i="19"/>
  <c r="F18" i="19"/>
  <c r="F19" i="19"/>
  <c r="F8" i="19"/>
  <c r="F21" i="20" l="1"/>
  <c r="F22" i="20"/>
  <c r="J29" i="23"/>
  <c r="I21" i="21"/>
  <c r="F48" i="20"/>
  <c r="F20" i="19"/>
</calcChain>
</file>

<file path=xl/sharedStrings.xml><?xml version="1.0" encoding="utf-8"?>
<sst xmlns="http://schemas.openxmlformats.org/spreadsheetml/2006/main" count="235" uniqueCount="71">
  <si>
    <t>Datum</t>
  </si>
  <si>
    <t>Total</t>
  </si>
  <si>
    <t>Unterschrift</t>
  </si>
  <si>
    <t>Entschädigung</t>
  </si>
  <si>
    <t>Wettkampf</t>
  </si>
  <si>
    <t>Name</t>
  </si>
  <si>
    <t>Vorname</t>
  </si>
  <si>
    <t>Ort</t>
  </si>
  <si>
    <t>Team</t>
  </si>
  <si>
    <t>Ressort</t>
  </si>
  <si>
    <t>Wohnort</t>
  </si>
  <si>
    <t>IBAN</t>
  </si>
  <si>
    <t>Zeit-Entschädigung</t>
  </si>
  <si>
    <t>km
hin+zurück</t>
  </si>
  <si>
    <t>Verantw. Person</t>
  </si>
  <si>
    <t>Einreichung nach jeder Sitzung, spätestens am 30.11.</t>
  </si>
  <si>
    <t>Name, Vorname</t>
  </si>
  <si>
    <t>Adresse, Ort</t>
  </si>
  <si>
    <t>Bezeichnung / Beschreibung</t>
  </si>
  <si>
    <r>
      <t xml:space="preserve">Auslagen
</t>
    </r>
    <r>
      <rPr>
        <sz val="7"/>
        <color theme="1"/>
        <rFont val="Arial"/>
        <family val="2"/>
      </rPr>
      <t>(Quittung einreichen)</t>
    </r>
  </si>
  <si>
    <t>Quittung Nr.</t>
  </si>
  <si>
    <t>pers. Unterschrift</t>
  </si>
  <si>
    <t>Entschädigung - PERSÖNLICHE AUSLAGEN</t>
  </si>
  <si>
    <t>Einreichung nach jeder Ausbildung, spätestens am 30.11.</t>
  </si>
  <si>
    <t>Kursname</t>
  </si>
  <si>
    <t>2-4 Std.</t>
  </si>
  <si>
    <t>&gt; 2 Std.</t>
  </si>
  <si>
    <t>&lt; 4 Std.</t>
  </si>
  <si>
    <t>Sitzungs-dauer</t>
  </si>
  <si>
    <t>Kurs-dauer</t>
  </si>
  <si>
    <t>Entschädigung
Total</t>
  </si>
  <si>
    <t>km
hin+zurück
Spesen</t>
  </si>
  <si>
    <t>km hin + zurück
Entschädigung</t>
  </si>
  <si>
    <t>Expert</t>
  </si>
  <si>
    <t>Referent</t>
  </si>
  <si>
    <t>Helfer</t>
  </si>
  <si>
    <t xml:space="preserve">Leiter </t>
  </si>
  <si>
    <t>=SVERWEIS(E8&amp;G8;WAHL({1.2};Q:Q&amp;R:R;S:S);2;0)</t>
  </si>
  <si>
    <t>Admin. Arbeiten</t>
  </si>
  <si>
    <t>bis 2 Std.</t>
  </si>
  <si>
    <t xml:space="preserve"> 2-4 Std.</t>
  </si>
  <si>
    <t xml:space="preserve"> ab 4 Std.</t>
  </si>
  <si>
    <t>Dauer</t>
  </si>
  <si>
    <t>Ansatz</t>
  </si>
  <si>
    <t xml:space="preserve">
Vorname</t>
  </si>
  <si>
    <t xml:space="preserve">
Wohnort</t>
  </si>
  <si>
    <t xml:space="preserve">
IBAN</t>
  </si>
  <si>
    <t xml:space="preserve">
Einsatz als</t>
  </si>
  <si>
    <t xml:space="preserve">
Unterschrift</t>
  </si>
  <si>
    <r>
      <rPr>
        <b/>
        <sz val="11"/>
        <color theme="1"/>
        <rFont val="Arial"/>
        <family val="2"/>
      </rPr>
      <t>Leitungen</t>
    </r>
    <r>
      <rPr>
        <sz val="11"/>
        <color theme="1"/>
        <rFont val="Arial"/>
        <family val="2"/>
      </rPr>
      <t xml:space="preserve">
Name</t>
    </r>
  </si>
  <si>
    <r>
      <rPr>
        <b/>
        <sz val="11"/>
        <color theme="1"/>
        <rFont val="Arial"/>
        <family val="2"/>
      </rPr>
      <t>Verantw. Person</t>
    </r>
    <r>
      <rPr>
        <sz val="11"/>
        <color theme="1"/>
        <rFont val="Arial"/>
        <family val="2"/>
      </rPr>
      <t xml:space="preserve">
Name</t>
    </r>
  </si>
  <si>
    <t>Abrechnungszeit</t>
  </si>
  <si>
    <r>
      <t xml:space="preserve">Sammelentschädigung - SITZUNGEN </t>
    </r>
    <r>
      <rPr>
        <b/>
        <sz val="11"/>
        <color theme="1"/>
        <rFont val="Arial"/>
        <family val="2"/>
      </rPr>
      <t>(Entschädigung für mehrere Teilnehmer)</t>
    </r>
  </si>
  <si>
    <t>Sitzungsname</t>
  </si>
  <si>
    <r>
      <t xml:space="preserve">Sammelentschädigung in bar - RICHTER </t>
    </r>
    <r>
      <rPr>
        <b/>
        <sz val="11"/>
        <color theme="1"/>
        <rFont val="Arial"/>
        <family val="2"/>
      </rPr>
      <t>(Entschädigung für mehrere Richter)</t>
    </r>
  </si>
  <si>
    <r>
      <t xml:space="preserve">Sammelentschädigung - AUSBILDUNG </t>
    </r>
    <r>
      <rPr>
        <b/>
        <sz val="11"/>
        <color theme="1"/>
        <rFont val="Arial"/>
        <family val="2"/>
      </rPr>
      <t>(Entschädigung für mehrere Leitungen)</t>
    </r>
  </si>
  <si>
    <r>
      <t xml:space="preserve">Sammelentschädigung - J+S </t>
    </r>
    <r>
      <rPr>
        <b/>
        <sz val="11"/>
        <color theme="1"/>
        <rFont val="Arial"/>
        <family val="2"/>
      </rPr>
      <t>(Entschädigung für mehrere Leitungen bei mehreren Kursen)</t>
    </r>
  </si>
  <si>
    <t xml:space="preserve">Kurs-dauer </t>
  </si>
  <si>
    <t xml:space="preserve">
Kursname</t>
  </si>
  <si>
    <t>ab 4 Std.</t>
  </si>
  <si>
    <t>Präsidium</t>
  </si>
  <si>
    <t>Dienste</t>
  </si>
  <si>
    <t>Ausbildung</t>
  </si>
  <si>
    <t>Personal</t>
  </si>
  <si>
    <t>Wettkämpfe</t>
  </si>
  <si>
    <t>Total Seite 1</t>
  </si>
  <si>
    <t>Total Seite 1+2</t>
  </si>
  <si>
    <t>Einreichung pro Quartal / spätestens am 30.11.</t>
  </si>
  <si>
    <t>Spielmeisterschaften</t>
  </si>
  <si>
    <t>Einreichung nach jedem Wettkampf/Spiel/Meisterschaft, spätestens am 30.11.</t>
  </si>
  <si>
    <t>Total Seite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</si>
</sst>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#,##0.00\ &quot;CHF&quot;"/>
    <numFmt numFmtId="165" formatCode="_ &quot;SFr.&quot;\ * #,##0.00_ ;_ &quot;SFr.&quot;\ * \-#,##0.00_ ;_ &quot;SFr.&quot;\ * &quot;-&quot;??_ ;_ @_ "/>
    <numFmt numFmtId="166" formatCode="0\-0"/>
    <numFmt numFmtId="167" formatCode="_ * #,##0.00_ ;_ * \-#,##0.00_ ;_ * &quot;-&quot;_ ;_ @_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sz val="22"/>
      <color theme="3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color theme="3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8"/>
      <color theme="1"/>
      <name val="Arial"/>
      <family val="2"/>
    </font>
    <font>
      <sz val="7"/>
      <color theme="1"/>
      <name val="Arial"/>
      <family val="2"/>
    </font>
    <font>
      <b/>
      <sz val="11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78">
    <xf numFmtId="0" fontId="0" fillId="0" borderId="0" xfId="0"/>
    <xf numFmtId="0" fontId="8" fillId="0" borderId="0" xfId="0" applyFont="1"/>
    <xf numFmtId="44" fontId="4" fillId="2" borderId="2" xfId="0" applyNumberFormat="1" applyFont="1" applyFill="1" applyBorder="1" applyAlignment="1">
      <alignment horizontal="left" vertical="center"/>
    </xf>
    <xf numFmtId="164" fontId="13" fillId="2" borderId="1" xfId="0" applyNumberFormat="1" applyFont="1" applyFill="1" applyBorder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7" fillId="3" borderId="0" xfId="1" applyFont="1" applyFill="1" applyAlignment="1"/>
    <xf numFmtId="0" fontId="3" fillId="3" borderId="0" xfId="1" applyFont="1" applyFill="1" applyAlignment="1"/>
    <xf numFmtId="0" fontId="8" fillId="3" borderId="0" xfId="0" applyFont="1" applyFill="1"/>
    <xf numFmtId="0" fontId="10" fillId="3" borderId="0" xfId="0" applyFont="1" applyFill="1" applyAlignment="1">
      <alignment vertical="top"/>
    </xf>
    <xf numFmtId="0" fontId="5" fillId="3" borderId="0" xfId="0" applyFont="1" applyFill="1"/>
    <xf numFmtId="0" fontId="9" fillId="3" borderId="0" xfId="0" applyFont="1" applyFill="1"/>
    <xf numFmtId="0" fontId="6" fillId="3" borderId="0" xfId="0" applyFont="1" applyFill="1"/>
    <xf numFmtId="165" fontId="6" fillId="3" borderId="0" xfId="0" applyNumberFormat="1" applyFont="1" applyFill="1"/>
    <xf numFmtId="0" fontId="9" fillId="3" borderId="0" xfId="0" applyFont="1" applyFill="1" applyAlignment="1">
      <alignment wrapText="1"/>
    </xf>
    <xf numFmtId="16" fontId="6" fillId="3" borderId="0" xfId="0" applyNumberFormat="1" applyFont="1" applyFill="1" applyAlignment="1">
      <alignment vertical="top"/>
    </xf>
    <xf numFmtId="165" fontId="6" fillId="3" borderId="0" xfId="0" applyNumberFormat="1" applyFont="1" applyFill="1" applyAlignment="1">
      <alignment vertical="top"/>
    </xf>
    <xf numFmtId="0" fontId="9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vertical="center"/>
    </xf>
    <xf numFmtId="0" fontId="16" fillId="3" borderId="0" xfId="0" applyFont="1" applyFill="1"/>
    <xf numFmtId="0" fontId="15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 wrapText="1" indent="1"/>
    </xf>
    <xf numFmtId="0" fontId="1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left"/>
    </xf>
    <xf numFmtId="1" fontId="1" fillId="3" borderId="5" xfId="0" applyNumberFormat="1" applyFont="1" applyFill="1" applyBorder="1" applyAlignment="1">
      <alignment horizontal="center"/>
    </xf>
    <xf numFmtId="44" fontId="1" fillId="3" borderId="5" xfId="0" applyNumberFormat="1" applyFont="1" applyFill="1" applyBorder="1"/>
    <xf numFmtId="2" fontId="1" fillId="3" borderId="5" xfId="0" applyNumberFormat="1" applyFont="1" applyFill="1" applyBorder="1"/>
    <xf numFmtId="44" fontId="1" fillId="2" borderId="5" xfId="0" applyNumberFormat="1" applyFont="1" applyFill="1" applyBorder="1"/>
    <xf numFmtId="2" fontId="1" fillId="3" borderId="6" xfId="0" applyNumberFormat="1" applyFont="1" applyFill="1" applyBorder="1"/>
    <xf numFmtId="0" fontId="10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wrapText="1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vertical="center" wrapText="1"/>
    </xf>
    <xf numFmtId="2" fontId="1" fillId="3" borderId="0" xfId="0" applyNumberFormat="1" applyFont="1" applyFill="1" applyAlignment="1">
      <alignment horizontal="left" vertical="center" wrapText="1" indent="1"/>
    </xf>
    <xf numFmtId="0" fontId="1" fillId="3" borderId="5" xfId="0" applyFont="1" applyFill="1" applyBorder="1" applyAlignment="1">
      <alignment horizontal="left"/>
    </xf>
    <xf numFmtId="0" fontId="1" fillId="3" borderId="5" xfId="0" applyFont="1" applyFill="1" applyBorder="1"/>
    <xf numFmtId="44" fontId="1" fillId="3" borderId="5" xfId="0" applyNumberFormat="1" applyFont="1" applyFill="1" applyBorder="1" applyAlignment="1">
      <alignment horizontal="center"/>
    </xf>
    <xf numFmtId="0" fontId="1" fillId="3" borderId="10" xfId="0" applyFont="1" applyFill="1" applyBorder="1"/>
    <xf numFmtId="43" fontId="1" fillId="0" borderId="10" xfId="2" applyFont="1" applyBorder="1"/>
    <xf numFmtId="166" fontId="1" fillId="0" borderId="10" xfId="2" applyNumberFormat="1" applyFont="1" applyBorder="1"/>
    <xf numFmtId="0" fontId="1" fillId="3" borderId="5" xfId="0" applyFont="1" applyFill="1" applyBorder="1" applyAlignment="1">
      <alignment horizontal="left" vertical="center"/>
    </xf>
    <xf numFmtId="44" fontId="1" fillId="3" borderId="5" xfId="0" applyNumberFormat="1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/>
    </xf>
    <xf numFmtId="44" fontId="1" fillId="2" borderId="5" xfId="0" applyNumberFormat="1" applyFont="1" applyFill="1" applyBorder="1" applyAlignment="1">
      <alignment horizontal="left" vertical="center"/>
    </xf>
    <xf numFmtId="14" fontId="1" fillId="3" borderId="5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/>
    <xf numFmtId="43" fontId="1" fillId="0" borderId="0" xfId="2" applyFont="1"/>
    <xf numFmtId="0" fontId="1" fillId="3" borderId="0" xfId="0" quotePrefix="1" applyFont="1" applyFill="1"/>
    <xf numFmtId="166" fontId="1" fillId="0" borderId="0" xfId="2" applyNumberFormat="1" applyFont="1"/>
    <xf numFmtId="0" fontId="1" fillId="3" borderId="5" xfId="0" applyFont="1" applyFill="1" applyBorder="1" applyAlignment="1">
      <alignment vertical="center"/>
    </xf>
    <xf numFmtId="2" fontId="1" fillId="3" borderId="5" xfId="0" applyNumberFormat="1" applyFont="1" applyFill="1" applyBorder="1" applyAlignment="1">
      <alignment vertical="center"/>
    </xf>
    <xf numFmtId="44" fontId="1" fillId="2" borderId="5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167" fontId="13" fillId="2" borderId="1" xfId="0" applyNumberFormat="1" applyFont="1" applyFill="1" applyBorder="1" applyAlignment="1">
      <alignment horizontal="left" vertical="center"/>
    </xf>
    <xf numFmtId="167" fontId="1" fillId="3" borderId="5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wrapText="1"/>
    </xf>
    <xf numFmtId="14" fontId="1" fillId="3" borderId="3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44" fontId="1" fillId="2" borderId="6" xfId="0" applyNumberFormat="1" applyFont="1" applyFill="1" applyBorder="1" applyAlignment="1">
      <alignment horizontal="center" vertical="center"/>
    </xf>
    <xf numFmtId="44" fontId="1" fillId="2" borderId="11" xfId="0" applyNumberFormat="1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/>
    </xf>
  </cellXfs>
  <cellStyles count="3">
    <cellStyle name="Komma" xfId="2" builtinId="3"/>
    <cellStyle name="Standard" xfId="0" builtinId="0"/>
    <cellStyle name="Überschrift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258536</xdr:rowOff>
    </xdr:from>
    <xdr:ext cx="4735286" cy="156074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55167BD0-CF5E-469C-95BF-076D7A252792}"/>
            </a:ext>
          </a:extLst>
        </xdr:cNvPr>
        <xdr:cNvSpPr txBox="1"/>
      </xdr:nvSpPr>
      <xdr:spPr>
        <a:xfrm>
          <a:off x="0" y="5373461"/>
          <a:ext cx="4735286" cy="156074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Allgemeine Ansätze</a:t>
          </a: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CHF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 b="0" i="0" u="none" strike="noStrike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		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 u="none" strike="noStrike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Aus-</a:t>
          </a:r>
          <a:r>
            <a:rPr lang="de-CH" sz="800" b="1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und Weiterbildung</a:t>
          </a:r>
        </a:p>
        <a:p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Kosten über CHF 500.00 ist die Zustimmung des VV einzuholen.</a:t>
          </a:r>
        </a:p>
        <a:p>
          <a:endParaRPr lang="de-CH" sz="9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de-CH" sz="9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de-CH" sz="900"/>
        </a:p>
      </xdr:txBody>
    </xdr:sp>
    <xdr:clientData/>
  </xdr:oneCellAnchor>
  <xdr:oneCellAnchor>
    <xdr:from>
      <xdr:col>4</xdr:col>
      <xdr:colOff>0</xdr:colOff>
      <xdr:row>56</xdr:row>
      <xdr:rowOff>45996</xdr:rowOff>
    </xdr:from>
    <xdr:ext cx="4735286" cy="5105402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C12ED3D-F0D9-4F1A-B2FA-D8BC839EA62B}"/>
            </a:ext>
          </a:extLst>
        </xdr:cNvPr>
        <xdr:cNvSpPr txBox="1"/>
      </xdr:nvSpPr>
      <xdr:spPr>
        <a:xfrm>
          <a:off x="5153025" y="12095121"/>
          <a:ext cx="4735286" cy="510540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VTF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Einzelwettkämpfe		 CHF   120.00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 			 CHF   120.00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Vereinswettkämpfe 		 CHF   480.00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pro Sparte 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TA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Unterkunft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LA 			bis 4.5 Std. 	CHF     15.00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Pauschale Reisespesen (nicht nach km-Distanz)	pro Tag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Unterkunft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Fachteste, KR Fit&amp;Fun, Büro, Speaker 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(auf Wunsch und sofern durch das lokale OK angeboten)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Jugendparcours 			bis 4.5 Std.	CHF     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10.00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	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55</xdr:row>
      <xdr:rowOff>172251</xdr:rowOff>
    </xdr:from>
    <xdr:ext cx="4735286" cy="4844144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EFBD6DD-2D8F-4360-AEA5-B096F366AFDE}"/>
            </a:ext>
          </a:extLst>
        </xdr:cNvPr>
        <xdr:cNvSpPr txBox="1"/>
      </xdr:nvSpPr>
      <xdr:spPr>
        <a:xfrm>
          <a:off x="0" y="12040401"/>
          <a:ext cx="4735286" cy="4844144"/>
        </a:xfrm>
        <a:prstGeom prst="rect">
          <a:avLst/>
        </a:prstGeom>
        <a:solidFill>
          <a:schemeClr val="tx2">
            <a:lumMod val="50000"/>
            <a:lumOff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Frühlingsmeisterschaft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Vereinswettkämpfe 		 CHF   480.00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pro Sparte 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Shirt (sofern durch das lokale OK angeboten)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TA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LA 			bis 4.5 Std. 	CHF     15.00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Pauschale Reisespesen (nicht nach km-Distanz)	pro Tag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Fachteste, KR Fit&amp;Fun, Büro, Speaker 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Shirt (auf Wunsch und sofern durch das lokale OK angeboten)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Jugendparcours 			bis 4.5 Std.	CHF     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10.00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</a:t>
          </a:r>
        </a:p>
      </xdr:txBody>
    </xdr:sp>
    <xdr:clientData/>
  </xdr:oneCellAnchor>
  <xdr:oneCellAnchor>
    <xdr:from>
      <xdr:col>4</xdr:col>
      <xdr:colOff>9605</xdr:colOff>
      <xdr:row>27</xdr:row>
      <xdr:rowOff>96050</xdr:rowOff>
    </xdr:from>
    <xdr:ext cx="4735286" cy="3430121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5E7BFCF-8E5A-4902-A3C9-B970EB857309}"/>
            </a:ext>
          </a:extLst>
        </xdr:cNvPr>
        <xdr:cNvSpPr txBox="1"/>
      </xdr:nvSpPr>
      <xdr:spPr>
        <a:xfrm>
          <a:off x="5162630" y="7382675"/>
          <a:ext cx="4735286" cy="343012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EGT, RG, Kutu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	 		 CHF   120.00 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	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Kutu, RG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Büro, Speaker 		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92208</xdr:rowOff>
    </xdr:from>
    <xdr:ext cx="4735286" cy="2771775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8DF88C3E-5CF0-46BC-876F-E583228045B2}"/>
            </a:ext>
          </a:extLst>
        </xdr:cNvPr>
        <xdr:cNvSpPr txBox="1"/>
      </xdr:nvSpPr>
      <xdr:spPr>
        <a:xfrm>
          <a:off x="0" y="7378833"/>
          <a:ext cx="4735286" cy="2771775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Jugitage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			pro Tag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80.00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			bis 4.5 Std.	 CHF     30.00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 CHF     40.00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Büro, Speaker 		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</xdr:txBody>
    </xdr:sp>
    <xdr:clientData/>
  </xdr:oneCellAnchor>
  <xdr:oneCellAnchor>
    <xdr:from>
      <xdr:col>0</xdr:col>
      <xdr:colOff>0</xdr:colOff>
      <xdr:row>45</xdr:row>
      <xdr:rowOff>145357</xdr:rowOff>
    </xdr:from>
    <xdr:ext cx="4735286" cy="172963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2D6A849-3756-40E2-B1FF-DF2AD8C2060D}"/>
            </a:ext>
          </a:extLst>
        </xdr:cNvPr>
        <xdr:cNvSpPr txBox="1"/>
      </xdr:nvSpPr>
      <xdr:spPr>
        <a:xfrm>
          <a:off x="0" y="10203757"/>
          <a:ext cx="4735286" cy="172963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Meisterschaften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			pro Meisterschaft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80.00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990599</xdr:colOff>
      <xdr:row>0</xdr:row>
      <xdr:rowOff>0</xdr:rowOff>
    </xdr:from>
    <xdr:to>
      <xdr:col>7</xdr:col>
      <xdr:colOff>2159999</xdr:colOff>
      <xdr:row>1</xdr:row>
      <xdr:rowOff>33649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44202F8D-A899-4387-B2EF-E9D0DEB5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8624" y="0"/>
          <a:ext cx="2160000" cy="567049"/>
        </a:xfrm>
        <a:prstGeom prst="rect">
          <a:avLst/>
        </a:prstGeom>
      </xdr:spPr>
    </xdr:pic>
    <xdr:clientData/>
  </xdr:twoCellAnchor>
  <xdr:twoCellAnchor editAs="oneCell">
    <xdr:from>
      <xdr:col>7</xdr:col>
      <xdr:colOff>1077057</xdr:colOff>
      <xdr:row>22</xdr:row>
      <xdr:rowOff>61853</xdr:rowOff>
    </xdr:from>
    <xdr:to>
      <xdr:col>8</xdr:col>
      <xdr:colOff>14557</xdr:colOff>
      <xdr:row>27</xdr:row>
      <xdr:rowOff>4478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ED3F522D-BD0C-4D3F-9F3D-5AF1F28EA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8785045" y="5831740"/>
          <a:ext cx="1800000" cy="111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138072</xdr:rowOff>
    </xdr:from>
    <xdr:ext cx="4595612" cy="102734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D1F3BE9-9CB4-42B1-A917-1EA6D742DD7E}"/>
            </a:ext>
          </a:extLst>
        </xdr:cNvPr>
        <xdr:cNvSpPr txBox="1"/>
      </xdr:nvSpPr>
      <xdr:spPr>
        <a:xfrm>
          <a:off x="0" y="5710197"/>
          <a:ext cx="4595612" cy="102734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9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</a:t>
          </a: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		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      30.00 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2-4 Std.	CHF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		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0.50 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5</xdr:col>
      <xdr:colOff>1076738</xdr:colOff>
      <xdr:row>0</xdr:row>
      <xdr:rowOff>0</xdr:rowOff>
    </xdr:from>
    <xdr:to>
      <xdr:col>6</xdr:col>
      <xdr:colOff>2160000</xdr:colOff>
      <xdr:row>1</xdr:row>
      <xdr:rowOff>33659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1362E7C-77C1-465D-9273-76FDB9FF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7063" y="0"/>
          <a:ext cx="2159587" cy="567059"/>
        </a:xfrm>
        <a:prstGeom prst="rect">
          <a:avLst/>
        </a:prstGeom>
      </xdr:spPr>
    </xdr:pic>
    <xdr:clientData/>
  </xdr:twoCellAnchor>
  <xdr:twoCellAnchor editAs="oneCell">
    <xdr:from>
      <xdr:col>6</xdr:col>
      <xdr:colOff>1223295</xdr:colOff>
      <xdr:row>19</xdr:row>
      <xdr:rowOff>74177</xdr:rowOff>
    </xdr:from>
    <xdr:to>
      <xdr:col>7</xdr:col>
      <xdr:colOff>33608</xdr:colOff>
      <xdr:row>24</xdr:row>
      <xdr:rowOff>551882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DD2D311-A1E3-4E78-8F08-AE8FF48AB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8366787" y="5475110"/>
          <a:ext cx="1801680" cy="11153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138072</xdr:rowOff>
    </xdr:from>
    <xdr:ext cx="4595612" cy="102734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948BF38-B637-4E95-86C4-6DFFAB0D4F23}"/>
            </a:ext>
          </a:extLst>
        </xdr:cNvPr>
        <xdr:cNvSpPr txBox="1"/>
      </xdr:nvSpPr>
      <xdr:spPr>
        <a:xfrm>
          <a:off x="0" y="5710197"/>
          <a:ext cx="4595612" cy="102734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9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</a:t>
          </a: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		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      30.00 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2-4 Std.	CHF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		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0.50 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5</xdr:col>
      <xdr:colOff>1076738</xdr:colOff>
      <xdr:row>0</xdr:row>
      <xdr:rowOff>0</xdr:rowOff>
    </xdr:from>
    <xdr:to>
      <xdr:col>6</xdr:col>
      <xdr:colOff>2160000</xdr:colOff>
      <xdr:row>1</xdr:row>
      <xdr:rowOff>33659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8AE0A7B-61C4-4DEA-BA89-4A9C87D61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7063" y="0"/>
          <a:ext cx="2159587" cy="567059"/>
        </a:xfrm>
        <a:prstGeom prst="rect">
          <a:avLst/>
        </a:prstGeom>
      </xdr:spPr>
    </xdr:pic>
    <xdr:clientData/>
  </xdr:twoCellAnchor>
  <xdr:twoCellAnchor editAs="oneCell">
    <xdr:from>
      <xdr:col>6</xdr:col>
      <xdr:colOff>1223295</xdr:colOff>
      <xdr:row>19</xdr:row>
      <xdr:rowOff>74177</xdr:rowOff>
    </xdr:from>
    <xdr:to>
      <xdr:col>7</xdr:col>
      <xdr:colOff>33608</xdr:colOff>
      <xdr:row>24</xdr:row>
      <xdr:rowOff>551882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570295E-B212-42C9-9454-5B5261BCC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8366787" y="5475110"/>
          <a:ext cx="1801680" cy="11153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</xdr:colOff>
      <xdr:row>25</xdr:row>
      <xdr:rowOff>246208</xdr:rowOff>
    </xdr:from>
    <xdr:ext cx="4735286" cy="5105402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796B0BD-FCA0-4A6A-B9AD-1EC0AFEE66A4}"/>
            </a:ext>
          </a:extLst>
        </xdr:cNvPr>
        <xdr:cNvSpPr txBox="1"/>
      </xdr:nvSpPr>
      <xdr:spPr>
        <a:xfrm>
          <a:off x="14316076" y="6675583"/>
          <a:ext cx="4735286" cy="5105402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VTF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Einzelwettkämpfe		 CHF   120.00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 			 CHF   120.00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Vereinswettkämpfe 		 CHF   480.00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pro Sparte 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TA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Unterkunft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LA 			bis 4.5 Std. 	CHF     15.00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Pauschale Reisespesen (nicht nach km-Distanz)	pro Tag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Unterkunft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Fachteste, KR Fit&amp;Fun, Büro, Speaker 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(auf Wunsch und sofern durch das lokale OK angeboten)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Jugendparcours 			bis 4.5 Std.	CHF     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10.00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	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133032</xdr:colOff>
      <xdr:row>27</xdr:row>
      <xdr:rowOff>10886</xdr:rowOff>
    </xdr:from>
    <xdr:ext cx="4663086" cy="484414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820B883-F06C-4E5A-BEDF-1786AC9D3F34}"/>
            </a:ext>
          </a:extLst>
        </xdr:cNvPr>
        <xdr:cNvSpPr txBox="1"/>
      </xdr:nvSpPr>
      <xdr:spPr>
        <a:xfrm>
          <a:off x="9629457" y="6935561"/>
          <a:ext cx="4663086" cy="4844144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Frühlingsmeisterschaft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Vereinswettkämpfe 		 CHF   480.00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pro Sparte 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Shirt (sofern durch das lokale OK angeboten)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TA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LA 			bis 4.5 Std. 	CHF     15.00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Pauschale Reisespesen (nicht nach km-Distanz)	pro Tag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Fachteste, KR Fit&amp;Fun, Büro, Speaker 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Shirt (auf Wunsch und sofern durch das lokale OK angeboten)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Jugendparcours 			bis 4.5 Std.	CHF     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10.00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</a:t>
          </a:r>
        </a:p>
      </xdr:txBody>
    </xdr:sp>
    <xdr:clientData/>
  </xdr:oneCellAnchor>
  <xdr:oneCellAnchor>
    <xdr:from>
      <xdr:col>12</xdr:col>
      <xdr:colOff>789535</xdr:colOff>
      <xdr:row>7</xdr:row>
      <xdr:rowOff>87086</xdr:rowOff>
    </xdr:from>
    <xdr:ext cx="4735286" cy="3430121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0A9DB6C-5892-4CCA-939B-015DE4DC8EBB}"/>
            </a:ext>
          </a:extLst>
        </xdr:cNvPr>
        <xdr:cNvSpPr txBox="1"/>
      </xdr:nvSpPr>
      <xdr:spPr>
        <a:xfrm>
          <a:off x="14315035" y="1830161"/>
          <a:ext cx="4735286" cy="3430121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EGT, RG, Kutu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	 		 CHF   120.00 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	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Kutu, RG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Büro, Speaker 		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64835</xdr:colOff>
      <xdr:row>7</xdr:row>
      <xdr:rowOff>87726</xdr:rowOff>
    </xdr:from>
    <xdr:ext cx="4735286" cy="2771775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D77CFF62-5046-4044-812E-46C2238179D5}"/>
            </a:ext>
          </a:extLst>
        </xdr:cNvPr>
        <xdr:cNvSpPr txBox="1"/>
      </xdr:nvSpPr>
      <xdr:spPr>
        <a:xfrm>
          <a:off x="9561260" y="1830801"/>
          <a:ext cx="4735286" cy="27717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Jugitage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			pro Tag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80.00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			bis 4.5 Std.	 CHF     30.00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 CHF     40.00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Büro, Speaker 		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</xdr:txBody>
    </xdr:sp>
    <xdr:clientData/>
  </xdr:oneCellAnchor>
  <xdr:oneCellAnchor>
    <xdr:from>
      <xdr:col>7</xdr:col>
      <xdr:colOff>42585</xdr:colOff>
      <xdr:row>19</xdr:row>
      <xdr:rowOff>0</xdr:rowOff>
    </xdr:from>
    <xdr:ext cx="4735286" cy="172963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B76C8A89-1E83-4D88-8129-9AAB615CC2CF}"/>
            </a:ext>
          </a:extLst>
        </xdr:cNvPr>
        <xdr:cNvSpPr txBox="1"/>
      </xdr:nvSpPr>
      <xdr:spPr>
        <a:xfrm>
          <a:off x="9539010" y="5057775"/>
          <a:ext cx="4735286" cy="172963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Meisterschaften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			pro Meisterschaft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80.00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1</xdr:colOff>
      <xdr:row>0</xdr:row>
      <xdr:rowOff>0</xdr:rowOff>
    </xdr:from>
    <xdr:to>
      <xdr:col>6</xdr:col>
      <xdr:colOff>2151531</xdr:colOff>
      <xdr:row>1</xdr:row>
      <xdr:rowOff>31449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3C07F3A-AE31-4871-A44A-7FD55807D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1" y="0"/>
          <a:ext cx="2151530" cy="564849"/>
        </a:xfrm>
        <a:prstGeom prst="rect">
          <a:avLst/>
        </a:prstGeom>
      </xdr:spPr>
    </xdr:pic>
    <xdr:clientData/>
  </xdr:twoCellAnchor>
  <xdr:twoCellAnchor editAs="oneCell">
    <xdr:from>
      <xdr:col>6</xdr:col>
      <xdr:colOff>1088823</xdr:colOff>
      <xdr:row>19</xdr:row>
      <xdr:rowOff>18149</xdr:rowOff>
    </xdr:from>
    <xdr:to>
      <xdr:col>7</xdr:col>
      <xdr:colOff>22401</xdr:colOff>
      <xdr:row>26</xdr:row>
      <xdr:rowOff>204501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E4394B9-A13F-4E24-9E20-E613D4792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8049099" y="5430848"/>
          <a:ext cx="1824652" cy="1114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125347</xdr:colOff>
      <xdr:row>7</xdr:row>
      <xdr:rowOff>98611</xdr:rowOff>
    </xdr:from>
    <xdr:ext cx="4735286" cy="2967318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04AFC3A-DB7D-465B-91DB-465B7EB293E9}"/>
            </a:ext>
          </a:extLst>
        </xdr:cNvPr>
        <xdr:cNvSpPr txBox="1"/>
      </xdr:nvSpPr>
      <xdr:spPr>
        <a:xfrm>
          <a:off x="11431522" y="2194111"/>
          <a:ext cx="4735286" cy="29673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Administrative Arbeiten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(pro Kurs)</a:t>
          </a:r>
          <a:r>
            <a:rPr lang="de-CH" sz="8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bis 2 Std.	CHF</a:t>
          </a:r>
          <a:r>
            <a:rPr lang="de-CH" sz="8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30.00</a:t>
          </a: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Leiter:innne, Expert:innen, Referent:innen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60.00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Leiter:innne, Referent:innen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90.00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150.00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144.00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Expert:innen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216.00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360.00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		</a:t>
          </a:r>
          <a:r>
            <a:rPr lang="de-CH" sz="8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bis 2 Std.	CHF</a:t>
          </a:r>
          <a:r>
            <a:rPr lang="de-CH" sz="8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30.00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Helfer:innen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      40.00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Kursleitung (pro Kurs)		pro Kurs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60.00</a:t>
          </a:r>
        </a:p>
      </xdr:txBody>
    </xdr:sp>
    <xdr:clientData/>
  </xdr:oneCellAnchor>
  <xdr:twoCellAnchor editAs="oneCell">
    <xdr:from>
      <xdr:col>9</xdr:col>
      <xdr:colOff>1</xdr:colOff>
      <xdr:row>0</xdr:row>
      <xdr:rowOff>0</xdr:rowOff>
    </xdr:from>
    <xdr:to>
      <xdr:col>9</xdr:col>
      <xdr:colOff>2160001</xdr:colOff>
      <xdr:row>1</xdr:row>
      <xdr:rowOff>33690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8D8205A-82CB-40EC-AEC7-273798348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1" y="0"/>
          <a:ext cx="2160000" cy="567090"/>
        </a:xfrm>
        <a:prstGeom prst="rect">
          <a:avLst/>
        </a:prstGeom>
      </xdr:spPr>
    </xdr:pic>
    <xdr:clientData/>
  </xdr:twoCellAnchor>
  <xdr:twoCellAnchor editAs="oneCell">
    <xdr:from>
      <xdr:col>9</xdr:col>
      <xdr:colOff>1086971</xdr:colOff>
      <xdr:row>20</xdr:row>
      <xdr:rowOff>145680</xdr:rowOff>
    </xdr:from>
    <xdr:to>
      <xdr:col>10</xdr:col>
      <xdr:colOff>20549</xdr:colOff>
      <xdr:row>26</xdr:row>
      <xdr:rowOff>343239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3C7040F-4251-428C-8851-4D56FD01A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9870443" y="6621258"/>
          <a:ext cx="1797759" cy="11148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125347</xdr:colOff>
      <xdr:row>7</xdr:row>
      <xdr:rowOff>98611</xdr:rowOff>
    </xdr:from>
    <xdr:ext cx="4735286" cy="2967318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DE7A973-4B7E-4F05-9671-E69C591D3AF2}"/>
            </a:ext>
          </a:extLst>
        </xdr:cNvPr>
        <xdr:cNvSpPr txBox="1"/>
      </xdr:nvSpPr>
      <xdr:spPr>
        <a:xfrm>
          <a:off x="12098272" y="2203636"/>
          <a:ext cx="4735286" cy="29673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Administrative Arbeiten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(pro Kurs)</a:t>
          </a:r>
          <a:r>
            <a:rPr lang="de-CH" sz="8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bis 2 Std.	CHF</a:t>
          </a:r>
          <a:r>
            <a:rPr lang="de-CH" sz="8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30.00</a:t>
          </a: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Leiter:innne, Expert:innen, Referent:innen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60.00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Leiter:innne, Referent:innen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90.00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150.00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144.00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Expert:innen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216.00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360.00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		</a:t>
          </a:r>
          <a:r>
            <a:rPr lang="de-CH" sz="8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bis 2 Std.	CHF</a:t>
          </a:r>
          <a:r>
            <a:rPr lang="de-CH" sz="8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30.00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Helfer:innen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      40.00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Kursleitung (pro Kurs)		pro Kurs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60.00</a:t>
          </a:r>
        </a:p>
      </xdr:txBody>
    </xdr:sp>
    <xdr:clientData/>
  </xdr:oneCellAnchor>
  <xdr:twoCellAnchor editAs="oneCell">
    <xdr:from>
      <xdr:col>10</xdr:col>
      <xdr:colOff>0</xdr:colOff>
      <xdr:row>0</xdr:row>
      <xdr:rowOff>0</xdr:rowOff>
    </xdr:from>
    <xdr:to>
      <xdr:col>10</xdr:col>
      <xdr:colOff>2160000</xdr:colOff>
      <xdr:row>1</xdr:row>
      <xdr:rowOff>33690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C7AABE5-60FE-462F-B0FD-41FADC280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1700" y="0"/>
          <a:ext cx="2160000" cy="567090"/>
        </a:xfrm>
        <a:prstGeom prst="rect">
          <a:avLst/>
        </a:prstGeom>
      </xdr:spPr>
    </xdr:pic>
    <xdr:clientData/>
  </xdr:twoCellAnchor>
  <xdr:twoCellAnchor editAs="oneCell">
    <xdr:from>
      <xdr:col>10</xdr:col>
      <xdr:colOff>1104713</xdr:colOff>
      <xdr:row>28</xdr:row>
      <xdr:rowOff>35486</xdr:rowOff>
    </xdr:from>
    <xdr:to>
      <xdr:col>11</xdr:col>
      <xdr:colOff>38291</xdr:colOff>
      <xdr:row>34</xdr:row>
      <xdr:rowOff>544943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09861A-10F9-485E-8949-E87E59404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0558950" y="7513337"/>
          <a:ext cx="1798133" cy="111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13BC2-ECA4-4A88-B4D8-57914CE85F9F}">
  <sheetPr>
    <pageSetUpPr fitToPage="1"/>
  </sheetPr>
  <dimension ref="A1:L45"/>
  <sheetViews>
    <sheetView tabSelected="1" zoomScaleNormal="100" zoomScaleSheetLayoutView="100" workbookViewId="0">
      <selection activeCell="B3" sqref="B3:C3"/>
    </sheetView>
  </sheetViews>
  <sheetFormatPr baseColWidth="10" defaultColWidth="11.5703125" defaultRowHeight="14.25" x14ac:dyDescent="0.2"/>
  <cols>
    <col min="1" max="1" width="16.42578125" style="23" customWidth="1"/>
    <col min="2" max="2" width="23.5703125" style="23" customWidth="1"/>
    <col min="3" max="3" width="25.7109375" style="23" customWidth="1"/>
    <col min="4" max="4" width="11.5703125" style="23" customWidth="1"/>
    <col min="5" max="5" width="13.5703125" style="23" customWidth="1"/>
    <col min="6" max="6" width="15" style="23" customWidth="1"/>
    <col min="7" max="7" width="14.85546875" style="23" customWidth="1"/>
    <col min="8" max="8" width="32.7109375" style="23" customWidth="1"/>
    <col min="9" max="9" width="14.42578125" style="23" bestFit="1" customWidth="1"/>
    <col min="10" max="10" width="11.5703125" style="23" customWidth="1"/>
    <col min="11" max="16384" width="11.5703125" style="23"/>
  </cols>
  <sheetData>
    <row r="1" spans="1:11" ht="42.6" customHeight="1" x14ac:dyDescent="0.4">
      <c r="A1" s="4" t="s">
        <v>22</v>
      </c>
      <c r="B1" s="20"/>
      <c r="C1" s="6"/>
      <c r="D1" s="5"/>
      <c r="E1" s="5"/>
      <c r="F1" s="5"/>
      <c r="G1" s="5"/>
      <c r="H1" s="21"/>
      <c r="I1" s="22"/>
    </row>
    <row r="2" spans="1:11" ht="11.45" customHeight="1" x14ac:dyDescent="0.35">
      <c r="A2" s="20"/>
      <c r="B2" s="20"/>
      <c r="C2" s="6"/>
      <c r="D2" s="24"/>
      <c r="E2" s="24"/>
      <c r="F2" s="24"/>
      <c r="G2" s="24"/>
      <c r="H2" s="24"/>
      <c r="I2" s="22"/>
      <c r="K2" s="4"/>
    </row>
    <row r="3" spans="1:11" ht="13.9" customHeight="1" x14ac:dyDescent="0.2">
      <c r="A3" s="24" t="s">
        <v>16</v>
      </c>
      <c r="B3" s="66"/>
      <c r="C3" s="66"/>
      <c r="E3" s="25" t="s">
        <v>11</v>
      </c>
      <c r="F3" s="66"/>
      <c r="G3" s="66"/>
      <c r="H3" s="66"/>
      <c r="I3" s="22"/>
    </row>
    <row r="4" spans="1:11" ht="13.5" customHeight="1" x14ac:dyDescent="0.2">
      <c r="A4" s="24" t="s">
        <v>17</v>
      </c>
      <c r="B4" s="67"/>
      <c r="C4" s="67"/>
      <c r="E4" s="23" t="s">
        <v>9</v>
      </c>
      <c r="F4" s="67"/>
      <c r="G4" s="67"/>
      <c r="H4" s="67"/>
      <c r="I4" s="22"/>
    </row>
    <row r="5" spans="1:11" ht="13.5" customHeight="1" x14ac:dyDescent="0.2">
      <c r="A5" s="24" t="s">
        <v>51</v>
      </c>
      <c r="B5" s="67"/>
      <c r="C5" s="67"/>
      <c r="E5" s="23" t="s">
        <v>8</v>
      </c>
      <c r="F5" s="67"/>
      <c r="G5" s="67"/>
      <c r="H5" s="67"/>
      <c r="I5" s="22"/>
    </row>
    <row r="6" spans="1:11" x14ac:dyDescent="0.2">
      <c r="A6" s="20"/>
      <c r="B6" s="20"/>
      <c r="C6" s="20"/>
      <c r="D6" s="22"/>
      <c r="E6" s="22"/>
      <c r="F6" s="22"/>
      <c r="G6" s="22"/>
      <c r="H6" s="22"/>
      <c r="I6" s="22"/>
    </row>
    <row r="7" spans="1:11" s="7" customFormat="1" ht="42.75" x14ac:dyDescent="0.2">
      <c r="A7" s="26" t="s">
        <v>0</v>
      </c>
      <c r="B7" s="68" t="s">
        <v>18</v>
      </c>
      <c r="C7" s="69"/>
      <c r="D7" s="26" t="s">
        <v>20</v>
      </c>
      <c r="E7" s="27" t="s">
        <v>19</v>
      </c>
      <c r="F7" s="27" t="s">
        <v>12</v>
      </c>
      <c r="G7" s="27" t="s">
        <v>32</v>
      </c>
      <c r="H7" s="26" t="s">
        <v>3</v>
      </c>
      <c r="J7" s="18" t="s">
        <v>60</v>
      </c>
    </row>
    <row r="8" spans="1:11" ht="18.600000000000001" customHeight="1" x14ac:dyDescent="0.2">
      <c r="A8" s="28"/>
      <c r="B8" s="64"/>
      <c r="C8" s="65"/>
      <c r="D8" s="29"/>
      <c r="E8" s="30"/>
      <c r="F8" s="30"/>
      <c r="G8" s="31"/>
      <c r="H8" s="32">
        <f>ROUND(G8/2,0)+E8+F8</f>
        <v>0</v>
      </c>
      <c r="J8" s="19" t="s">
        <v>61</v>
      </c>
    </row>
    <row r="9" spans="1:11" ht="18.600000000000001" customHeight="1" x14ac:dyDescent="0.2">
      <c r="A9" s="28"/>
      <c r="B9" s="64"/>
      <c r="C9" s="65"/>
      <c r="D9" s="29"/>
      <c r="E9" s="30"/>
      <c r="F9" s="30"/>
      <c r="G9" s="31"/>
      <c r="H9" s="32">
        <f t="shared" ref="H9:H21" si="0">ROUND(G9/2,0)+E9+F9</f>
        <v>0</v>
      </c>
      <c r="J9" s="19" t="s">
        <v>62</v>
      </c>
    </row>
    <row r="10" spans="1:11" ht="18.600000000000001" customHeight="1" x14ac:dyDescent="0.2">
      <c r="A10" s="28"/>
      <c r="B10" s="64"/>
      <c r="C10" s="65"/>
      <c r="D10" s="29"/>
      <c r="E10" s="30"/>
      <c r="F10" s="30"/>
      <c r="G10" s="31"/>
      <c r="H10" s="32">
        <f t="shared" si="0"/>
        <v>0</v>
      </c>
      <c r="J10" s="19" t="s">
        <v>63</v>
      </c>
    </row>
    <row r="11" spans="1:11" ht="18.600000000000001" customHeight="1" x14ac:dyDescent="0.2">
      <c r="A11" s="28"/>
      <c r="B11" s="64"/>
      <c r="C11" s="65"/>
      <c r="D11" s="29"/>
      <c r="E11" s="30"/>
      <c r="F11" s="30"/>
      <c r="G11" s="31"/>
      <c r="H11" s="32">
        <f t="shared" si="0"/>
        <v>0</v>
      </c>
      <c r="J11" s="19" t="s">
        <v>64</v>
      </c>
    </row>
    <row r="12" spans="1:11" ht="18.600000000000001" customHeight="1" x14ac:dyDescent="0.2">
      <c r="A12" s="28"/>
      <c r="B12" s="64"/>
      <c r="C12" s="65"/>
      <c r="D12" s="29"/>
      <c r="E12" s="30"/>
      <c r="F12" s="30"/>
      <c r="G12" s="31"/>
      <c r="H12" s="32">
        <f t="shared" si="0"/>
        <v>0</v>
      </c>
      <c r="J12" s="19" t="s">
        <v>68</v>
      </c>
    </row>
    <row r="13" spans="1:11" ht="18.600000000000001" customHeight="1" x14ac:dyDescent="0.2">
      <c r="A13" s="28"/>
      <c r="B13" s="64"/>
      <c r="C13" s="65"/>
      <c r="D13" s="29"/>
      <c r="E13" s="30"/>
      <c r="F13" s="30"/>
      <c r="G13" s="31"/>
      <c r="H13" s="32">
        <f t="shared" si="0"/>
        <v>0</v>
      </c>
    </row>
    <row r="14" spans="1:11" ht="18.600000000000001" customHeight="1" x14ac:dyDescent="0.2">
      <c r="A14" s="28"/>
      <c r="B14" s="64"/>
      <c r="C14" s="65"/>
      <c r="D14" s="29"/>
      <c r="E14" s="30"/>
      <c r="F14" s="30"/>
      <c r="G14" s="31"/>
      <c r="H14" s="32">
        <f t="shared" si="0"/>
        <v>0</v>
      </c>
    </row>
    <row r="15" spans="1:11" ht="18.600000000000001" customHeight="1" x14ac:dyDescent="0.2">
      <c r="A15" s="28"/>
      <c r="B15" s="64"/>
      <c r="C15" s="65"/>
      <c r="D15" s="29"/>
      <c r="E15" s="30"/>
      <c r="F15" s="30"/>
      <c r="G15" s="31"/>
      <c r="H15" s="32">
        <f t="shared" si="0"/>
        <v>0</v>
      </c>
    </row>
    <row r="16" spans="1:11" ht="18.600000000000001" customHeight="1" x14ac:dyDescent="0.2">
      <c r="A16" s="28"/>
      <c r="B16" s="64"/>
      <c r="C16" s="65"/>
      <c r="D16" s="29"/>
      <c r="E16" s="30"/>
      <c r="F16" s="30"/>
      <c r="G16" s="31"/>
      <c r="H16" s="32">
        <f t="shared" si="0"/>
        <v>0</v>
      </c>
    </row>
    <row r="17" spans="1:12" ht="18.600000000000001" customHeight="1" x14ac:dyDescent="0.2">
      <c r="A17" s="28"/>
      <c r="B17" s="64"/>
      <c r="C17" s="65"/>
      <c r="D17" s="29"/>
      <c r="E17" s="30"/>
      <c r="F17" s="30"/>
      <c r="G17" s="31"/>
      <c r="H17" s="32">
        <f t="shared" si="0"/>
        <v>0</v>
      </c>
    </row>
    <row r="18" spans="1:12" ht="18.600000000000001" customHeight="1" x14ac:dyDescent="0.2">
      <c r="A18" s="28"/>
      <c r="B18" s="64"/>
      <c r="C18" s="65"/>
      <c r="D18" s="29"/>
      <c r="E18" s="30"/>
      <c r="F18" s="30"/>
      <c r="G18" s="31"/>
      <c r="H18" s="32">
        <f t="shared" si="0"/>
        <v>0</v>
      </c>
    </row>
    <row r="19" spans="1:12" ht="18.600000000000001" customHeight="1" x14ac:dyDescent="0.2">
      <c r="A19" s="28"/>
      <c r="B19" s="64"/>
      <c r="C19" s="65"/>
      <c r="D19" s="29"/>
      <c r="E19" s="30"/>
      <c r="F19" s="30"/>
      <c r="G19" s="31"/>
      <c r="H19" s="32">
        <f t="shared" si="0"/>
        <v>0</v>
      </c>
    </row>
    <row r="20" spans="1:12" ht="18.600000000000001" customHeight="1" x14ac:dyDescent="0.2">
      <c r="A20" s="28"/>
      <c r="B20" s="64"/>
      <c r="C20" s="65"/>
      <c r="D20" s="29"/>
      <c r="E20" s="30"/>
      <c r="F20" s="30"/>
      <c r="G20" s="31"/>
      <c r="H20" s="32">
        <f t="shared" si="0"/>
        <v>0</v>
      </c>
    </row>
    <row r="21" spans="1:12" ht="18.600000000000001" customHeight="1" thickBot="1" x14ac:dyDescent="0.25">
      <c r="A21" s="28"/>
      <c r="B21" s="64"/>
      <c r="C21" s="65"/>
      <c r="D21" s="29"/>
      <c r="E21" s="30"/>
      <c r="F21" s="30"/>
      <c r="G21" s="33"/>
      <c r="H21" s="32">
        <f t="shared" si="0"/>
        <v>0</v>
      </c>
    </row>
    <row r="22" spans="1:12" ht="25.15" customHeight="1" thickBot="1" x14ac:dyDescent="0.25">
      <c r="F22" s="34" t="s">
        <v>67</v>
      </c>
      <c r="G22" s="3" t="s">
        <v>1</v>
      </c>
      <c r="H22" s="2">
        <f>SUM(H8:H21)</f>
        <v>0</v>
      </c>
    </row>
    <row r="23" spans="1:12" ht="20.45" customHeight="1" x14ac:dyDescent="0.2"/>
    <row r="24" spans="1:12" ht="29.45" customHeight="1" x14ac:dyDescent="0.2">
      <c r="E24" s="35" t="s">
        <v>0</v>
      </c>
      <c r="F24" s="36"/>
      <c r="G24" s="36"/>
    </row>
    <row r="25" spans="1:12" x14ac:dyDescent="0.2">
      <c r="E25" s="37"/>
    </row>
    <row r="26" spans="1:12" ht="29.45" customHeight="1" x14ac:dyDescent="0.2">
      <c r="E26" s="38" t="s">
        <v>21</v>
      </c>
      <c r="F26" s="36"/>
      <c r="G26" s="36"/>
    </row>
    <row r="27" spans="1:12" ht="53.25" customHeight="1" x14ac:dyDescent="0.2"/>
    <row r="28" spans="1:12" ht="23.45" customHeight="1" x14ac:dyDescent="0.2"/>
    <row r="29" spans="1:12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1" spans="1:12" ht="12.6" customHeight="1" x14ac:dyDescent="0.2"/>
    <row r="35" ht="5.45" customHeight="1" x14ac:dyDescent="0.2"/>
    <row r="38" ht="5.45" customHeight="1" x14ac:dyDescent="0.2"/>
    <row r="41" ht="5.45" customHeight="1" x14ac:dyDescent="0.2"/>
    <row r="43" ht="5.45" customHeight="1" x14ac:dyDescent="0.2"/>
    <row r="45" ht="5.45" customHeight="1" x14ac:dyDescent="0.2"/>
  </sheetData>
  <sheetProtection algorithmName="SHA-512" hashValue="B91Ubqc8wpyX8BkACUbivhoKhYbQ09twS0a0DXnpJx0DYD0Z8iz2NONh1WFhM3biveXbPke0IUd0/qJzIMuUiA==" saltValue="bgqAzahBo5x4lmhFLPfcQg==" spinCount="100000" sheet="1" objects="1" scenarios="1"/>
  <protectedRanges>
    <protectedRange sqref="B3:C5 F3:H5 A8:G21 F24:G24 F26:G26" name="Bereich1"/>
  </protectedRanges>
  <mergeCells count="21">
    <mergeCell ref="B12:C12"/>
    <mergeCell ref="B3:C3"/>
    <mergeCell ref="F3:H3"/>
    <mergeCell ref="B4:C4"/>
    <mergeCell ref="F4:H4"/>
    <mergeCell ref="B5:C5"/>
    <mergeCell ref="F5:H5"/>
    <mergeCell ref="B7:C7"/>
    <mergeCell ref="B8:C8"/>
    <mergeCell ref="B9:C9"/>
    <mergeCell ref="B10:C10"/>
    <mergeCell ref="B11:C11"/>
    <mergeCell ref="B19:C19"/>
    <mergeCell ref="B20:C20"/>
    <mergeCell ref="B21:C21"/>
    <mergeCell ref="B13:C13"/>
    <mergeCell ref="B14:C14"/>
    <mergeCell ref="B15:C15"/>
    <mergeCell ref="B16:C16"/>
    <mergeCell ref="B17:C17"/>
    <mergeCell ref="B18:C18"/>
  </mergeCells>
  <dataValidations count="2">
    <dataValidation type="list" allowBlank="1" showInputMessage="1" showErrorMessage="1" sqref="F4:H4" xr:uid="{A368C1AA-28B1-4AD8-93C1-84D476D2F946}">
      <formula1>$J$6:$J$12</formula1>
    </dataValidation>
    <dataValidation allowBlank="1" showInputMessage="1" showErrorMessage="1" prompt="Der Titel dieses Arbeitsblatts befindet sich in dieser Zelle. Geben Sie den Firmennamen und die Adresse in den Zellen unten ein." sqref="K2" xr:uid="{3318B205-5F67-4A57-8361-6AF19D06253A}"/>
  </dataValidations>
  <pageMargins left="0.19685039370078741" right="0.19685039370078741" top="0.19685039370078741" bottom="0.31496062992125984" header="0.31496062992125984" footer="0.31496062992125984"/>
  <pageSetup paperSize="9" scale="95" fitToHeight="0" orientation="landscape" verticalDpi="300" r:id="rId1"/>
  <headerFooter>
    <oddFooter>&amp;L&amp;"Arial,Kursiv"&amp;8© Turnverband Bern Oberaargau-Emmental, V02.26</oddFooter>
  </headerFooter>
  <rowBreaks count="1" manualBreakCount="1">
    <brk id="5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B2779-5FE0-447C-891F-7BA767732D87}">
  <sheetPr>
    <pageSetUpPr fitToPage="1"/>
  </sheetPr>
  <dimension ref="A1:K45"/>
  <sheetViews>
    <sheetView zoomScale="115" zoomScaleNormal="115" zoomScaleSheetLayoutView="85" workbookViewId="0">
      <selection activeCell="B3" sqref="B3:C3"/>
    </sheetView>
  </sheetViews>
  <sheetFormatPr baseColWidth="10" defaultColWidth="11.5703125" defaultRowHeight="14.25" x14ac:dyDescent="0.2"/>
  <cols>
    <col min="1" max="2" width="20" style="23" customWidth="1"/>
    <col min="3" max="3" width="25.7109375" style="23" customWidth="1"/>
    <col min="4" max="4" width="14.140625" style="23" customWidth="1"/>
    <col min="5" max="5" width="16.28515625" style="23" customWidth="1"/>
    <col min="6" max="6" width="16.140625" style="23" bestFit="1" customWidth="1"/>
    <col min="7" max="7" width="34.5703125" style="23" customWidth="1"/>
    <col min="8" max="8" width="14.42578125" style="23" bestFit="1" customWidth="1"/>
    <col min="9" max="11" width="11.5703125" style="23" hidden="1" customWidth="1"/>
    <col min="12" max="16384" width="11.5703125" style="23"/>
  </cols>
  <sheetData>
    <row r="1" spans="1:11" ht="42.6" customHeight="1" x14ac:dyDescent="0.4">
      <c r="A1" s="17" t="s">
        <v>52</v>
      </c>
      <c r="C1" s="6"/>
      <c r="D1" s="5"/>
      <c r="E1" s="5"/>
      <c r="F1" s="5"/>
      <c r="G1" s="21"/>
      <c r="H1" s="22"/>
    </row>
    <row r="2" spans="1:11" ht="11.45" customHeight="1" x14ac:dyDescent="0.35">
      <c r="C2" s="6"/>
      <c r="D2" s="24"/>
      <c r="E2" s="24"/>
      <c r="F2" s="24"/>
      <c r="G2" s="39"/>
      <c r="H2" s="22"/>
    </row>
    <row r="3" spans="1:11" ht="13.9" customHeight="1" x14ac:dyDescent="0.2">
      <c r="A3" s="23" t="s">
        <v>53</v>
      </c>
      <c r="B3" s="66"/>
      <c r="C3" s="66"/>
      <c r="E3" s="25" t="s">
        <v>14</v>
      </c>
      <c r="F3" s="66"/>
      <c r="G3" s="66"/>
      <c r="H3" s="22"/>
    </row>
    <row r="4" spans="1:11" ht="13.9" customHeight="1" x14ac:dyDescent="0.2">
      <c r="A4" s="23" t="s">
        <v>7</v>
      </c>
      <c r="B4" s="67"/>
      <c r="C4" s="67"/>
      <c r="E4" s="23" t="s">
        <v>9</v>
      </c>
      <c r="F4" s="67"/>
      <c r="G4" s="67"/>
      <c r="H4" s="22"/>
    </row>
    <row r="5" spans="1:11" x14ac:dyDescent="0.2">
      <c r="A5" s="23" t="s">
        <v>0</v>
      </c>
      <c r="B5" s="71"/>
      <c r="C5" s="71"/>
      <c r="E5" s="23" t="s">
        <v>8</v>
      </c>
      <c r="F5" s="71"/>
      <c r="G5" s="71"/>
      <c r="H5" s="22"/>
    </row>
    <row r="6" spans="1:11" x14ac:dyDescent="0.2">
      <c r="B6" s="20"/>
      <c r="C6" s="20"/>
      <c r="D6" s="22"/>
      <c r="E6" s="22"/>
      <c r="F6" s="22"/>
      <c r="G6" s="39"/>
      <c r="H6" s="22"/>
    </row>
    <row r="7" spans="1:11" s="7" customFormat="1" ht="28.9" customHeight="1" x14ac:dyDescent="0.2">
      <c r="A7" s="26" t="s">
        <v>5</v>
      </c>
      <c r="B7" s="26" t="s">
        <v>6</v>
      </c>
      <c r="C7" s="26" t="s">
        <v>10</v>
      </c>
      <c r="D7" s="27" t="s">
        <v>28</v>
      </c>
      <c r="E7" s="27" t="s">
        <v>13</v>
      </c>
      <c r="F7" s="27" t="s">
        <v>3</v>
      </c>
      <c r="G7" s="26" t="s">
        <v>2</v>
      </c>
      <c r="I7" s="7" t="s">
        <v>60</v>
      </c>
    </row>
    <row r="8" spans="1:11" ht="21.75" customHeight="1" x14ac:dyDescent="0.2">
      <c r="A8" s="40"/>
      <c r="B8" s="41"/>
      <c r="C8" s="41"/>
      <c r="D8" s="42"/>
      <c r="E8" s="31"/>
      <c r="F8" s="32">
        <f>ROUND((VLOOKUP(D8,$J$13:$K$17,2,FALSE))+(E8/2),0)</f>
        <v>0</v>
      </c>
      <c r="G8" s="31"/>
      <c r="I8" s="23" t="s">
        <v>61</v>
      </c>
    </row>
    <row r="9" spans="1:11" ht="21.75" customHeight="1" x14ac:dyDescent="0.2">
      <c r="A9" s="28"/>
      <c r="B9" s="41"/>
      <c r="C9" s="41"/>
      <c r="D9" s="42"/>
      <c r="E9" s="31"/>
      <c r="F9" s="32">
        <f t="shared" ref="F9:F19" si="0">ROUND((VLOOKUP(D9,$J$13:$K$17,2,FALSE))+(E9/2),0)</f>
        <v>0</v>
      </c>
      <c r="G9" s="31"/>
      <c r="I9" s="23" t="s">
        <v>62</v>
      </c>
    </row>
    <row r="10" spans="1:11" ht="21.75" customHeight="1" x14ac:dyDescent="0.2">
      <c r="A10" s="40"/>
      <c r="B10" s="41"/>
      <c r="C10" s="41"/>
      <c r="D10" s="42"/>
      <c r="E10" s="31"/>
      <c r="F10" s="32">
        <f t="shared" si="0"/>
        <v>0</v>
      </c>
      <c r="G10" s="31"/>
      <c r="I10" s="23" t="s">
        <v>63</v>
      </c>
    </row>
    <row r="11" spans="1:11" ht="21.75" customHeight="1" x14ac:dyDescent="0.2">
      <c r="A11" s="40"/>
      <c r="B11" s="41"/>
      <c r="C11" s="41"/>
      <c r="D11" s="42"/>
      <c r="E11" s="31"/>
      <c r="F11" s="32">
        <f t="shared" si="0"/>
        <v>0</v>
      </c>
      <c r="G11" s="31"/>
      <c r="I11" s="23" t="s">
        <v>64</v>
      </c>
    </row>
    <row r="12" spans="1:11" ht="21.75" customHeight="1" x14ac:dyDescent="0.2">
      <c r="A12" s="40"/>
      <c r="B12" s="41"/>
      <c r="C12" s="41"/>
      <c r="D12" s="42"/>
      <c r="E12" s="31"/>
      <c r="F12" s="32">
        <f t="shared" si="0"/>
        <v>0</v>
      </c>
      <c r="G12" s="31"/>
      <c r="I12" s="23" t="s">
        <v>68</v>
      </c>
      <c r="J12" s="43" t="s">
        <v>42</v>
      </c>
      <c r="K12" s="43" t="s">
        <v>43</v>
      </c>
    </row>
    <row r="13" spans="1:11" ht="21.75" customHeight="1" x14ac:dyDescent="0.2">
      <c r="A13" s="40"/>
      <c r="B13" s="41"/>
      <c r="C13" s="41"/>
      <c r="D13" s="42"/>
      <c r="E13" s="31"/>
      <c r="F13" s="32">
        <f t="shared" si="0"/>
        <v>0</v>
      </c>
      <c r="G13" s="31"/>
      <c r="J13" s="44" t="s">
        <v>39</v>
      </c>
      <c r="K13" s="43">
        <v>30</v>
      </c>
    </row>
    <row r="14" spans="1:11" ht="21.75" customHeight="1" x14ac:dyDescent="0.2">
      <c r="A14" s="40"/>
      <c r="B14" s="41"/>
      <c r="C14" s="41"/>
      <c r="D14" s="42"/>
      <c r="E14" s="31"/>
      <c r="F14" s="32">
        <f t="shared" si="0"/>
        <v>0</v>
      </c>
      <c r="G14" s="31"/>
      <c r="J14" s="45" t="s">
        <v>40</v>
      </c>
      <c r="K14" s="43">
        <v>40</v>
      </c>
    </row>
    <row r="15" spans="1:11" ht="21.75" customHeight="1" x14ac:dyDescent="0.2">
      <c r="A15" s="40"/>
      <c r="B15" s="41"/>
      <c r="C15" s="41"/>
      <c r="D15" s="42"/>
      <c r="E15" s="31"/>
      <c r="F15" s="32">
        <f t="shared" si="0"/>
        <v>0</v>
      </c>
      <c r="G15" s="31"/>
      <c r="J15" s="44" t="s">
        <v>41</v>
      </c>
      <c r="K15" s="43">
        <v>60</v>
      </c>
    </row>
    <row r="16" spans="1:11" ht="21.75" customHeight="1" x14ac:dyDescent="0.2">
      <c r="A16" s="40"/>
      <c r="B16" s="41"/>
      <c r="C16" s="41"/>
      <c r="D16" s="42"/>
      <c r="E16" s="31"/>
      <c r="F16" s="32">
        <f t="shared" si="0"/>
        <v>0</v>
      </c>
      <c r="G16" s="31"/>
      <c r="J16" s="43">
        <v>0</v>
      </c>
      <c r="K16" s="43">
        <v>0</v>
      </c>
    </row>
    <row r="17" spans="1:7" ht="21.75" customHeight="1" x14ac:dyDescent="0.2">
      <c r="A17" s="40"/>
      <c r="B17" s="41"/>
      <c r="C17" s="41"/>
      <c r="D17" s="42"/>
      <c r="E17" s="31"/>
      <c r="F17" s="32">
        <f t="shared" si="0"/>
        <v>0</v>
      </c>
      <c r="G17" s="31"/>
    </row>
    <row r="18" spans="1:7" ht="21.75" customHeight="1" x14ac:dyDescent="0.2">
      <c r="A18" s="40"/>
      <c r="B18" s="41"/>
      <c r="C18" s="41"/>
      <c r="D18" s="42"/>
      <c r="E18" s="31"/>
      <c r="F18" s="32">
        <f t="shared" si="0"/>
        <v>0</v>
      </c>
      <c r="G18" s="31"/>
    </row>
    <row r="19" spans="1:7" ht="21.75" customHeight="1" thickBot="1" x14ac:dyDescent="0.25">
      <c r="A19" s="40"/>
      <c r="B19" s="41"/>
      <c r="C19" s="41"/>
      <c r="D19" s="42"/>
      <c r="E19" s="33"/>
      <c r="F19" s="32">
        <f t="shared" si="0"/>
        <v>0</v>
      </c>
      <c r="G19" s="31"/>
    </row>
    <row r="20" spans="1:7" ht="25.15" customHeight="1" thickBot="1" x14ac:dyDescent="0.25">
      <c r="A20" s="8" t="s">
        <v>15</v>
      </c>
      <c r="E20" s="3" t="s">
        <v>1</v>
      </c>
      <c r="F20" s="2">
        <f>SUM(F8:F19)</f>
        <v>0</v>
      </c>
    </row>
    <row r="21" spans="1:7" ht="15.75" customHeight="1" x14ac:dyDescent="0.2"/>
    <row r="22" spans="1:7" ht="20.45" customHeight="1" x14ac:dyDescent="0.2"/>
    <row r="23" spans="1:7" ht="29.45" customHeight="1" x14ac:dyDescent="0.2">
      <c r="D23" s="35"/>
    </row>
    <row r="25" spans="1:7" ht="46.5" customHeight="1" x14ac:dyDescent="0.2"/>
    <row r="26" spans="1:7" ht="23.45" customHeight="1" x14ac:dyDescent="0.2"/>
    <row r="29" spans="1:7" ht="12.6" customHeight="1" x14ac:dyDescent="0.2"/>
    <row r="30" spans="1:7" x14ac:dyDescent="0.2">
      <c r="A30" s="9"/>
      <c r="B30" s="9"/>
    </row>
    <row r="31" spans="1:7" x14ac:dyDescent="0.2">
      <c r="A31" s="10"/>
      <c r="B31" s="10"/>
      <c r="C31" s="11"/>
      <c r="D31" s="12"/>
    </row>
    <row r="32" spans="1:7" x14ac:dyDescent="0.2">
      <c r="A32" s="13"/>
      <c r="B32" s="13"/>
      <c r="C32" s="14"/>
      <c r="D32" s="15"/>
    </row>
    <row r="33" spans="1:4" ht="5.45" customHeight="1" x14ac:dyDescent="0.2">
      <c r="A33" s="13"/>
      <c r="B33" s="13"/>
      <c r="C33" s="14"/>
      <c r="D33" s="15"/>
    </row>
    <row r="34" spans="1:4" x14ac:dyDescent="0.2">
      <c r="A34" s="70"/>
      <c r="B34" s="70"/>
      <c r="C34" s="70"/>
      <c r="D34" s="12"/>
    </row>
    <row r="35" spans="1:4" x14ac:dyDescent="0.2">
      <c r="A35" s="10"/>
      <c r="B35" s="10"/>
      <c r="C35" s="11"/>
      <c r="D35" s="12"/>
    </row>
    <row r="36" spans="1:4" ht="5.45" customHeight="1" x14ac:dyDescent="0.2">
      <c r="A36" s="10"/>
      <c r="B36" s="10"/>
      <c r="C36" s="11"/>
      <c r="D36" s="12"/>
    </row>
    <row r="37" spans="1:4" x14ac:dyDescent="0.2">
      <c r="A37" s="10"/>
      <c r="B37" s="10"/>
      <c r="C37" s="11"/>
      <c r="D37" s="12"/>
    </row>
    <row r="38" spans="1:4" x14ac:dyDescent="0.2">
      <c r="A38" s="13"/>
      <c r="B38" s="13"/>
      <c r="C38" s="14"/>
      <c r="D38" s="15"/>
    </row>
    <row r="39" spans="1:4" ht="5.45" customHeight="1" x14ac:dyDescent="0.2">
      <c r="A39" s="13"/>
      <c r="B39" s="13"/>
      <c r="C39" s="14"/>
      <c r="D39" s="15"/>
    </row>
    <row r="40" spans="1:4" x14ac:dyDescent="0.2">
      <c r="A40" s="10"/>
      <c r="B40" s="10"/>
      <c r="C40" s="14"/>
      <c r="D40" s="15"/>
    </row>
    <row r="41" spans="1:4" ht="5.45" customHeight="1" x14ac:dyDescent="0.2">
      <c r="A41" s="10"/>
      <c r="B41" s="10"/>
      <c r="C41" s="14"/>
      <c r="D41" s="15"/>
    </row>
    <row r="42" spans="1:4" x14ac:dyDescent="0.2">
      <c r="A42" s="10"/>
      <c r="B42" s="10"/>
      <c r="D42" s="15"/>
    </row>
    <row r="43" spans="1:4" ht="5.45" customHeight="1" x14ac:dyDescent="0.2">
      <c r="A43" s="13"/>
      <c r="B43" s="13"/>
      <c r="C43" s="14"/>
      <c r="D43" s="15"/>
    </row>
    <row r="44" spans="1:4" x14ac:dyDescent="0.2">
      <c r="A44" s="10"/>
      <c r="B44" s="10"/>
      <c r="C44" s="11"/>
      <c r="D44" s="12"/>
    </row>
    <row r="45" spans="1:4" x14ac:dyDescent="0.2">
      <c r="A45" s="11"/>
      <c r="B45" s="11"/>
      <c r="C45" s="11"/>
      <c r="D45" s="12"/>
    </row>
  </sheetData>
  <sheetProtection algorithmName="SHA-512" hashValue="hUxatBrZbY02+k7FsCWmilVVcSWJsBpQnt1Ho++JoKlBhVu1S6yE80/cdP9sHKwxCAkyyyavpgkI6GX3M4r1ag==" saltValue="YJNUuab6AetDafSHo/t6lA==" spinCount="100000" sheet="1" objects="1" scenarios="1"/>
  <protectedRanges>
    <protectedRange sqref="B3:C5 F3:G5 G8:G19 A8:E19" name="Bereich1"/>
  </protectedRanges>
  <mergeCells count="7">
    <mergeCell ref="A34:C34"/>
    <mergeCell ref="B3:C3"/>
    <mergeCell ref="F3:G3"/>
    <mergeCell ref="B4:C4"/>
    <mergeCell ref="F4:G4"/>
    <mergeCell ref="B5:C5"/>
    <mergeCell ref="F5:G5"/>
  </mergeCells>
  <dataValidations count="2">
    <dataValidation type="list" allowBlank="1" showInputMessage="1" showErrorMessage="1" sqref="D8:D19" xr:uid="{21462CD0-0616-4627-B94B-EAD496A6DAC5}">
      <formula1>$J$13:$J$15</formula1>
    </dataValidation>
    <dataValidation type="list" allowBlank="1" showInputMessage="1" showErrorMessage="1" sqref="F4:G4" xr:uid="{03A1CDB0-C1F2-4447-B388-0CAE2E5B0AD1}">
      <formula1>$I$6:$I$12</formula1>
    </dataValidation>
  </dataValidations>
  <pageMargins left="0.19685039370078741" right="0.19685039370078741" top="0.19685039370078741" bottom="0.31496062992125984" header="0.31496062992125984" footer="0.31496062992125984"/>
  <pageSetup paperSize="9" fitToHeight="0" orientation="landscape" verticalDpi="300" r:id="rId1"/>
  <headerFooter>
    <oddFooter>&amp;L&amp;"Arial,Kursiv"&amp;8© Turnverband Bern Oberaargau-Emmental, V02.26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E2CB4-93F4-42FE-8270-DA89E381A57E}">
  <sheetPr>
    <pageSetUpPr fitToPage="1"/>
  </sheetPr>
  <dimension ref="A1:K45"/>
  <sheetViews>
    <sheetView zoomScale="115" zoomScaleNormal="115" zoomScaleSheetLayoutView="85" workbookViewId="0">
      <selection activeCell="B4" sqref="B4:C4"/>
    </sheetView>
  </sheetViews>
  <sheetFormatPr baseColWidth="10" defaultColWidth="11.5703125" defaultRowHeight="14.25" x14ac:dyDescent="0.2"/>
  <cols>
    <col min="1" max="2" width="20" style="23" customWidth="1"/>
    <col min="3" max="3" width="25.7109375" style="23" customWidth="1"/>
    <col min="4" max="4" width="14.140625" style="23" customWidth="1"/>
    <col min="5" max="5" width="16.28515625" style="23" customWidth="1"/>
    <col min="6" max="6" width="16.140625" style="23" bestFit="1" customWidth="1"/>
    <col min="7" max="7" width="34.5703125" style="23" customWidth="1"/>
    <col min="8" max="8" width="14.42578125" style="23" bestFit="1" customWidth="1"/>
    <col min="9" max="11" width="11.5703125" style="23" hidden="1" customWidth="1"/>
    <col min="12" max="16384" width="11.5703125" style="23"/>
  </cols>
  <sheetData>
    <row r="1" spans="1:11" ht="42.6" customHeight="1" x14ac:dyDescent="0.4">
      <c r="A1" s="17" t="s">
        <v>52</v>
      </c>
      <c r="C1" s="6"/>
      <c r="D1" s="5"/>
      <c r="E1" s="5"/>
      <c r="F1" s="5"/>
      <c r="G1" s="21"/>
      <c r="H1" s="22"/>
    </row>
    <row r="2" spans="1:11" ht="11.45" customHeight="1" x14ac:dyDescent="0.35">
      <c r="C2" s="6"/>
      <c r="D2" s="24"/>
      <c r="E2" s="24"/>
      <c r="F2" s="24"/>
      <c r="G2" s="39"/>
      <c r="H2" s="22"/>
    </row>
    <row r="3" spans="1:11" ht="13.9" customHeight="1" x14ac:dyDescent="0.2">
      <c r="A3" s="23" t="s">
        <v>53</v>
      </c>
      <c r="B3" s="66"/>
      <c r="C3" s="66"/>
      <c r="E3" s="25" t="s">
        <v>14</v>
      </c>
      <c r="F3" s="66"/>
      <c r="G3" s="66"/>
      <c r="H3" s="22"/>
    </row>
    <row r="4" spans="1:11" ht="13.9" customHeight="1" x14ac:dyDescent="0.2">
      <c r="A4" s="23" t="s">
        <v>7</v>
      </c>
      <c r="B4" s="67"/>
      <c r="C4" s="67"/>
      <c r="E4" s="23" t="s">
        <v>9</v>
      </c>
      <c r="F4" s="67"/>
      <c r="G4" s="67"/>
      <c r="H4" s="22"/>
    </row>
    <row r="5" spans="1:11" x14ac:dyDescent="0.2">
      <c r="A5" s="23" t="s">
        <v>0</v>
      </c>
      <c r="B5" s="71"/>
      <c r="C5" s="71"/>
      <c r="E5" s="23" t="s">
        <v>8</v>
      </c>
      <c r="F5" s="71"/>
      <c r="G5" s="71"/>
      <c r="H5" s="22"/>
    </row>
    <row r="6" spans="1:11" x14ac:dyDescent="0.2">
      <c r="B6" s="20"/>
      <c r="C6" s="20"/>
      <c r="D6" s="22"/>
      <c r="E6" s="22"/>
      <c r="F6" s="22"/>
      <c r="G6" s="39"/>
      <c r="H6" s="22"/>
    </row>
    <row r="7" spans="1:11" s="7" customFormat="1" ht="28.9" customHeight="1" x14ac:dyDescent="0.2">
      <c r="A7" s="26" t="s">
        <v>5</v>
      </c>
      <c r="B7" s="26" t="s">
        <v>6</v>
      </c>
      <c r="C7" s="26" t="s">
        <v>10</v>
      </c>
      <c r="D7" s="27" t="s">
        <v>28</v>
      </c>
      <c r="E7" s="27" t="s">
        <v>13</v>
      </c>
      <c r="F7" s="27" t="s">
        <v>3</v>
      </c>
      <c r="G7" s="26" t="s">
        <v>2</v>
      </c>
      <c r="I7" s="7" t="s">
        <v>60</v>
      </c>
    </row>
    <row r="8" spans="1:11" ht="21.75" customHeight="1" x14ac:dyDescent="0.2">
      <c r="A8" s="40"/>
      <c r="B8" s="41"/>
      <c r="C8" s="41"/>
      <c r="D8" s="42"/>
      <c r="E8" s="31"/>
      <c r="F8" s="32"/>
      <c r="G8" s="31"/>
      <c r="I8" s="23" t="s">
        <v>61</v>
      </c>
    </row>
    <row r="9" spans="1:11" ht="21.75" customHeight="1" x14ac:dyDescent="0.2">
      <c r="A9" s="28"/>
      <c r="B9" s="41"/>
      <c r="C9" s="41"/>
      <c r="D9" s="42"/>
      <c r="E9" s="31"/>
      <c r="F9" s="32"/>
      <c r="G9" s="31"/>
      <c r="I9" s="23" t="s">
        <v>62</v>
      </c>
    </row>
    <row r="10" spans="1:11" ht="21.75" customHeight="1" x14ac:dyDescent="0.2">
      <c r="A10" s="40"/>
      <c r="B10" s="41"/>
      <c r="C10" s="41"/>
      <c r="D10" s="42"/>
      <c r="E10" s="31"/>
      <c r="F10" s="32"/>
      <c r="G10" s="31"/>
      <c r="I10" s="23" t="s">
        <v>63</v>
      </c>
    </row>
    <row r="11" spans="1:11" ht="21.75" customHeight="1" x14ac:dyDescent="0.2">
      <c r="A11" s="40"/>
      <c r="B11" s="41"/>
      <c r="C11" s="41"/>
      <c r="D11" s="42"/>
      <c r="E11" s="31"/>
      <c r="F11" s="32"/>
      <c r="G11" s="31"/>
      <c r="I11" s="23" t="s">
        <v>64</v>
      </c>
    </row>
    <row r="12" spans="1:11" ht="21.75" customHeight="1" x14ac:dyDescent="0.2">
      <c r="A12" s="40"/>
      <c r="B12" s="41"/>
      <c r="C12" s="41"/>
      <c r="D12" s="42"/>
      <c r="E12" s="31"/>
      <c r="F12" s="32"/>
      <c r="G12" s="31"/>
      <c r="I12" s="23" t="s">
        <v>68</v>
      </c>
      <c r="J12" s="43" t="s">
        <v>42</v>
      </c>
      <c r="K12" s="43" t="s">
        <v>43</v>
      </c>
    </row>
    <row r="13" spans="1:11" ht="21.75" customHeight="1" x14ac:dyDescent="0.2">
      <c r="A13" s="40"/>
      <c r="B13" s="41"/>
      <c r="C13" s="41"/>
      <c r="D13" s="42"/>
      <c r="E13" s="31"/>
      <c r="F13" s="32"/>
      <c r="G13" s="31"/>
      <c r="J13" s="44" t="s">
        <v>39</v>
      </c>
      <c r="K13" s="43">
        <v>30</v>
      </c>
    </row>
    <row r="14" spans="1:11" ht="21.75" customHeight="1" x14ac:dyDescent="0.2">
      <c r="A14" s="40"/>
      <c r="B14" s="41"/>
      <c r="C14" s="41"/>
      <c r="D14" s="42"/>
      <c r="E14" s="31"/>
      <c r="F14" s="32"/>
      <c r="G14" s="31"/>
      <c r="J14" s="45" t="s">
        <v>40</v>
      </c>
      <c r="K14" s="43">
        <v>40</v>
      </c>
    </row>
    <row r="15" spans="1:11" ht="21.75" customHeight="1" x14ac:dyDescent="0.2">
      <c r="A15" s="40"/>
      <c r="B15" s="41"/>
      <c r="C15" s="41"/>
      <c r="D15" s="42"/>
      <c r="E15" s="31"/>
      <c r="F15" s="32"/>
      <c r="G15" s="31"/>
      <c r="J15" s="44" t="s">
        <v>41</v>
      </c>
      <c r="K15" s="43">
        <v>60</v>
      </c>
    </row>
    <row r="16" spans="1:11" ht="21.75" customHeight="1" x14ac:dyDescent="0.2">
      <c r="A16" s="40"/>
      <c r="B16" s="41"/>
      <c r="C16" s="41"/>
      <c r="D16" s="42"/>
      <c r="E16" s="31"/>
      <c r="F16" s="32"/>
      <c r="G16" s="31"/>
      <c r="J16" s="43">
        <v>0</v>
      </c>
      <c r="K16" s="43">
        <v>0</v>
      </c>
    </row>
    <row r="17" spans="1:7" ht="21.75" customHeight="1" x14ac:dyDescent="0.2">
      <c r="A17" s="40"/>
      <c r="B17" s="41"/>
      <c r="C17" s="41"/>
      <c r="D17" s="42"/>
      <c r="E17" s="31"/>
      <c r="F17" s="32"/>
      <c r="G17" s="31"/>
    </row>
    <row r="18" spans="1:7" ht="21.75" customHeight="1" x14ac:dyDescent="0.2">
      <c r="A18" s="40"/>
      <c r="B18" s="41"/>
      <c r="C18" s="41"/>
      <c r="D18" s="42"/>
      <c r="E18" s="31"/>
      <c r="F18" s="32"/>
      <c r="G18" s="31"/>
    </row>
    <row r="19" spans="1:7" ht="21.75" customHeight="1" thickBot="1" x14ac:dyDescent="0.25">
      <c r="A19" s="40"/>
      <c r="B19" s="41"/>
      <c r="C19" s="41"/>
      <c r="D19" s="42"/>
      <c r="E19" s="33"/>
      <c r="F19" s="32"/>
      <c r="G19" s="31"/>
    </row>
    <row r="20" spans="1:7" ht="25.15" customHeight="1" thickBot="1" x14ac:dyDescent="0.25">
      <c r="A20" s="8" t="s">
        <v>15</v>
      </c>
      <c r="E20" s="3" t="s">
        <v>1</v>
      </c>
      <c r="F20" s="2"/>
    </row>
    <row r="21" spans="1:7" ht="15.75" customHeight="1" x14ac:dyDescent="0.2"/>
    <row r="22" spans="1:7" ht="20.45" customHeight="1" x14ac:dyDescent="0.2"/>
    <row r="23" spans="1:7" ht="29.45" customHeight="1" x14ac:dyDescent="0.2">
      <c r="D23" s="35"/>
    </row>
    <row r="25" spans="1:7" ht="46.5" customHeight="1" x14ac:dyDescent="0.2"/>
    <row r="26" spans="1:7" ht="23.45" customHeight="1" x14ac:dyDescent="0.2"/>
    <row r="29" spans="1:7" ht="12.6" customHeight="1" x14ac:dyDescent="0.2"/>
    <row r="30" spans="1:7" x14ac:dyDescent="0.2">
      <c r="A30" s="9"/>
      <c r="B30" s="9"/>
    </row>
    <row r="31" spans="1:7" x14ac:dyDescent="0.2">
      <c r="A31" s="10"/>
      <c r="B31" s="10"/>
      <c r="C31" s="11"/>
      <c r="D31" s="12"/>
    </row>
    <row r="32" spans="1:7" x14ac:dyDescent="0.2">
      <c r="A32" s="13"/>
      <c r="B32" s="13"/>
      <c r="C32" s="14"/>
      <c r="D32" s="15"/>
    </row>
    <row r="33" spans="1:4" ht="5.45" customHeight="1" x14ac:dyDescent="0.2">
      <c r="A33" s="13"/>
      <c r="B33" s="13"/>
      <c r="C33" s="14"/>
      <c r="D33" s="15"/>
    </row>
    <row r="34" spans="1:4" x14ac:dyDescent="0.2">
      <c r="A34" s="70"/>
      <c r="B34" s="70"/>
      <c r="C34" s="70"/>
      <c r="D34" s="12"/>
    </row>
    <row r="35" spans="1:4" x14ac:dyDescent="0.2">
      <c r="A35" s="10"/>
      <c r="B35" s="10"/>
      <c r="C35" s="11"/>
      <c r="D35" s="12"/>
    </row>
    <row r="36" spans="1:4" ht="5.45" customHeight="1" x14ac:dyDescent="0.2">
      <c r="A36" s="10"/>
      <c r="B36" s="10"/>
      <c r="C36" s="11"/>
      <c r="D36" s="12"/>
    </row>
    <row r="37" spans="1:4" x14ac:dyDescent="0.2">
      <c r="A37" s="10"/>
      <c r="B37" s="10"/>
      <c r="C37" s="11"/>
      <c r="D37" s="12"/>
    </row>
    <row r="38" spans="1:4" x14ac:dyDescent="0.2">
      <c r="A38" s="13"/>
      <c r="B38" s="13"/>
      <c r="C38" s="14"/>
      <c r="D38" s="15"/>
    </row>
    <row r="39" spans="1:4" ht="5.45" customHeight="1" x14ac:dyDescent="0.2">
      <c r="A39" s="13"/>
      <c r="B39" s="13"/>
      <c r="C39" s="14"/>
      <c r="D39" s="15"/>
    </row>
    <row r="40" spans="1:4" x14ac:dyDescent="0.2">
      <c r="A40" s="10"/>
      <c r="B40" s="10"/>
      <c r="C40" s="14"/>
      <c r="D40" s="15"/>
    </row>
    <row r="41" spans="1:4" ht="5.45" customHeight="1" x14ac:dyDescent="0.2">
      <c r="A41" s="10"/>
      <c r="B41" s="10"/>
      <c r="C41" s="14"/>
      <c r="D41" s="15"/>
    </row>
    <row r="42" spans="1:4" x14ac:dyDescent="0.2">
      <c r="A42" s="10"/>
      <c r="B42" s="10"/>
      <c r="D42" s="15"/>
    </row>
    <row r="43" spans="1:4" ht="5.45" customHeight="1" x14ac:dyDescent="0.2">
      <c r="A43" s="13"/>
      <c r="B43" s="13"/>
      <c r="C43" s="14"/>
      <c r="D43" s="15"/>
    </row>
    <row r="44" spans="1:4" x14ac:dyDescent="0.2">
      <c r="A44" s="10"/>
      <c r="B44" s="10"/>
      <c r="C44" s="11"/>
      <c r="D44" s="12"/>
    </row>
    <row r="45" spans="1:4" x14ac:dyDescent="0.2">
      <c r="A45" s="11"/>
      <c r="B45" s="11"/>
      <c r="C45" s="11"/>
      <c r="D45" s="12"/>
    </row>
  </sheetData>
  <sheetProtection algorithmName="SHA-512" hashValue="JqotYkZpBlDakRnuJjVHYIt405w5JZNH9GE3T02cuRo8Z+zyR2Gv6OuLd9svSCughbqC+q/ADeq88GN8V9srCA==" saltValue="crpXpB0cHBTi6lgOqfBfVw==" spinCount="100000" sheet="1" objects="1" scenarios="1"/>
  <protectedRanges>
    <protectedRange sqref="B3:C5 F3:G5 G8:G19 A8:E19" name="Bereich1"/>
  </protectedRanges>
  <mergeCells count="7">
    <mergeCell ref="A34:C34"/>
    <mergeCell ref="B3:C3"/>
    <mergeCell ref="F3:G3"/>
    <mergeCell ref="B4:C4"/>
    <mergeCell ref="F4:G4"/>
    <mergeCell ref="B5:C5"/>
    <mergeCell ref="F5:G5"/>
  </mergeCells>
  <dataValidations count="2">
    <dataValidation type="list" allowBlank="1" showInputMessage="1" showErrorMessage="1" sqref="F4:G4" xr:uid="{9475E5F0-36F1-4D4F-B951-1BE81DF5F305}">
      <formula1>$I$6:$I$12</formula1>
    </dataValidation>
    <dataValidation type="list" allowBlank="1" showInputMessage="1" showErrorMessage="1" sqref="D8:D19" xr:uid="{8817DF41-0F97-4C23-9A39-2E154BED6B08}">
      <formula1>$J$13:$J$15</formula1>
    </dataValidation>
  </dataValidations>
  <pageMargins left="0.19685039370078741" right="0.19685039370078741" top="0.19685039370078741" bottom="0.31496062992125984" header="0.31496062992125984" footer="0.31496062992125984"/>
  <pageSetup paperSize="9" fitToHeight="0" orientation="landscape" verticalDpi="300" r:id="rId1"/>
  <headerFooter>
    <oddFooter>&amp;L&amp;"Arial,Kursiv"&amp;8© Turnverband Bern Oberaargau-Emmental, V02.26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FF03-FD48-4EA3-B706-CF65E521B3DB}">
  <sheetPr>
    <pageSetUpPr fitToPage="1"/>
  </sheetPr>
  <dimension ref="A1:J68"/>
  <sheetViews>
    <sheetView zoomScale="115" zoomScaleNormal="115" zoomScaleSheetLayoutView="85" workbookViewId="0">
      <selection activeCell="B3" sqref="B3:C3"/>
    </sheetView>
  </sheetViews>
  <sheetFormatPr baseColWidth="10" defaultColWidth="11.5703125" defaultRowHeight="14.25" x14ac:dyDescent="0.2"/>
  <cols>
    <col min="1" max="2" width="18.85546875" style="23" customWidth="1"/>
    <col min="3" max="3" width="25.7109375" style="23" customWidth="1"/>
    <col min="4" max="4" width="14.5703125" style="23" customWidth="1"/>
    <col min="5" max="5" width="15.5703125" style="23" customWidth="1"/>
    <col min="6" max="6" width="16.140625" style="23" bestFit="1" customWidth="1"/>
    <col min="7" max="7" width="32.7109375" style="23" customWidth="1"/>
    <col min="8" max="8" width="14.42578125" style="23" bestFit="1" customWidth="1"/>
    <col min="9" max="9" width="11.5703125" style="23"/>
    <col min="10" max="10" width="11.5703125" style="19"/>
    <col min="11" max="16384" width="11.5703125" style="23"/>
  </cols>
  <sheetData>
    <row r="1" spans="1:10" ht="42.6" customHeight="1" x14ac:dyDescent="0.4">
      <c r="A1" s="17" t="s">
        <v>54</v>
      </c>
      <c r="C1" s="6"/>
      <c r="D1" s="5"/>
      <c r="E1" s="5"/>
      <c r="F1" s="5"/>
      <c r="G1" s="21"/>
      <c r="H1" s="22"/>
      <c r="J1" s="18" t="s">
        <v>60</v>
      </c>
    </row>
    <row r="2" spans="1:10" ht="11.45" customHeight="1" x14ac:dyDescent="0.35">
      <c r="C2" s="6"/>
      <c r="D2" s="24"/>
      <c r="E2" s="24"/>
      <c r="F2" s="24"/>
      <c r="G2" s="39"/>
      <c r="H2" s="22"/>
      <c r="J2" s="19" t="s">
        <v>61</v>
      </c>
    </row>
    <row r="3" spans="1:10" ht="13.9" customHeight="1" x14ac:dyDescent="0.2">
      <c r="A3" s="23" t="s">
        <v>4</v>
      </c>
      <c r="B3" s="66"/>
      <c r="C3" s="66"/>
      <c r="E3" s="25" t="s">
        <v>14</v>
      </c>
      <c r="F3" s="66"/>
      <c r="G3" s="66"/>
      <c r="H3" s="22"/>
      <c r="J3" s="19" t="s">
        <v>62</v>
      </c>
    </row>
    <row r="4" spans="1:10" ht="13.9" customHeight="1" x14ac:dyDescent="0.2">
      <c r="A4" s="23" t="s">
        <v>7</v>
      </c>
      <c r="B4" s="67"/>
      <c r="C4" s="67"/>
      <c r="E4" s="23" t="s">
        <v>9</v>
      </c>
      <c r="F4" s="67"/>
      <c r="G4" s="67"/>
      <c r="H4" s="22"/>
      <c r="J4" s="19" t="s">
        <v>63</v>
      </c>
    </row>
    <row r="5" spans="1:10" x14ac:dyDescent="0.2">
      <c r="A5" s="23" t="s">
        <v>0</v>
      </c>
      <c r="B5" s="71"/>
      <c r="C5" s="71"/>
      <c r="E5" s="23" t="s">
        <v>8</v>
      </c>
      <c r="F5" s="71"/>
      <c r="G5" s="71"/>
      <c r="H5" s="22"/>
      <c r="J5" s="19" t="s">
        <v>64</v>
      </c>
    </row>
    <row r="6" spans="1:10" x14ac:dyDescent="0.2">
      <c r="B6" s="20"/>
      <c r="C6" s="20"/>
      <c r="D6" s="22"/>
      <c r="E6" s="22"/>
      <c r="F6" s="22"/>
      <c r="G6" s="39"/>
      <c r="H6" s="22"/>
      <c r="J6" s="19" t="s">
        <v>68</v>
      </c>
    </row>
    <row r="7" spans="1:10" s="7" customFormat="1" ht="28.9" customHeight="1" x14ac:dyDescent="0.2">
      <c r="A7" s="26" t="s">
        <v>5</v>
      </c>
      <c r="B7" s="26" t="s">
        <v>6</v>
      </c>
      <c r="C7" s="26" t="s">
        <v>10</v>
      </c>
      <c r="D7" s="27" t="s">
        <v>12</v>
      </c>
      <c r="E7" s="27" t="s">
        <v>13</v>
      </c>
      <c r="F7" s="26" t="s">
        <v>3</v>
      </c>
      <c r="G7" s="26" t="s">
        <v>2</v>
      </c>
      <c r="J7" s="18"/>
    </row>
    <row r="8" spans="1:10" ht="21.75" customHeight="1" x14ac:dyDescent="0.2">
      <c r="A8" s="46"/>
      <c r="B8" s="46"/>
      <c r="C8" s="46"/>
      <c r="D8" s="47"/>
      <c r="E8" s="63"/>
      <c r="F8" s="49">
        <f>ROUND((D8+(E8/2)),0)</f>
        <v>0</v>
      </c>
      <c r="G8" s="48"/>
      <c r="J8" s="23"/>
    </row>
    <row r="9" spans="1:10" ht="21.75" customHeight="1" x14ac:dyDescent="0.2">
      <c r="A9" s="50"/>
      <c r="B9" s="46"/>
      <c r="C9" s="46"/>
      <c r="D9" s="47"/>
      <c r="E9" s="63"/>
      <c r="F9" s="49">
        <f t="shared" ref="F9:F19" si="0">ROUND((D9+(E9/2)),0)</f>
        <v>0</v>
      </c>
      <c r="G9" s="48"/>
      <c r="J9" s="23"/>
    </row>
    <row r="10" spans="1:10" ht="21.75" customHeight="1" x14ac:dyDescent="0.2">
      <c r="A10" s="46"/>
      <c r="B10" s="46"/>
      <c r="C10" s="46"/>
      <c r="D10" s="47"/>
      <c r="E10" s="63"/>
      <c r="F10" s="49">
        <f t="shared" si="0"/>
        <v>0</v>
      </c>
      <c r="G10" s="48"/>
    </row>
    <row r="11" spans="1:10" ht="21.75" customHeight="1" x14ac:dyDescent="0.2">
      <c r="A11" s="46"/>
      <c r="B11" s="46"/>
      <c r="C11" s="46"/>
      <c r="D11" s="47"/>
      <c r="E11" s="63"/>
      <c r="F11" s="49">
        <f t="shared" si="0"/>
        <v>0</v>
      </c>
      <c r="G11" s="48"/>
    </row>
    <row r="12" spans="1:10" ht="21.75" customHeight="1" x14ac:dyDescent="0.2">
      <c r="A12" s="46"/>
      <c r="B12" s="46"/>
      <c r="C12" s="46"/>
      <c r="D12" s="47"/>
      <c r="E12" s="63"/>
      <c r="F12" s="49">
        <f t="shared" si="0"/>
        <v>0</v>
      </c>
      <c r="G12" s="48"/>
    </row>
    <row r="13" spans="1:10" ht="21.75" customHeight="1" x14ac:dyDescent="0.2">
      <c r="A13" s="46"/>
      <c r="B13" s="46"/>
      <c r="C13" s="46"/>
      <c r="D13" s="47"/>
      <c r="E13" s="63"/>
      <c r="F13" s="49">
        <f t="shared" si="0"/>
        <v>0</v>
      </c>
      <c r="G13" s="48"/>
    </row>
    <row r="14" spans="1:10" ht="21.75" customHeight="1" x14ac:dyDescent="0.2">
      <c r="A14" s="46"/>
      <c r="B14" s="46"/>
      <c r="C14" s="46"/>
      <c r="D14" s="47"/>
      <c r="E14" s="63"/>
      <c r="F14" s="49">
        <f t="shared" si="0"/>
        <v>0</v>
      </c>
      <c r="G14" s="48"/>
    </row>
    <row r="15" spans="1:10" ht="21.75" customHeight="1" x14ac:dyDescent="0.2">
      <c r="A15" s="46"/>
      <c r="B15" s="46"/>
      <c r="C15" s="46"/>
      <c r="D15" s="47"/>
      <c r="E15" s="63"/>
      <c r="F15" s="49">
        <f t="shared" si="0"/>
        <v>0</v>
      </c>
      <c r="G15" s="48"/>
    </row>
    <row r="16" spans="1:10" ht="21.75" customHeight="1" x14ac:dyDescent="0.2">
      <c r="A16" s="46"/>
      <c r="B16" s="46"/>
      <c r="C16" s="46"/>
      <c r="D16" s="47"/>
      <c r="E16" s="63"/>
      <c r="F16" s="49">
        <f t="shared" si="0"/>
        <v>0</v>
      </c>
      <c r="G16" s="48"/>
    </row>
    <row r="17" spans="1:7" ht="21.75" customHeight="1" x14ac:dyDescent="0.2">
      <c r="A17" s="46"/>
      <c r="B17" s="46"/>
      <c r="C17" s="46"/>
      <c r="D17" s="47"/>
      <c r="E17" s="63"/>
      <c r="F17" s="49">
        <f t="shared" si="0"/>
        <v>0</v>
      </c>
      <c r="G17" s="48"/>
    </row>
    <row r="18" spans="1:7" ht="21.75" customHeight="1" x14ac:dyDescent="0.2">
      <c r="A18" s="46"/>
      <c r="B18" s="46"/>
      <c r="C18" s="46"/>
      <c r="D18" s="47"/>
      <c r="E18" s="63"/>
      <c r="F18" s="49">
        <f t="shared" si="0"/>
        <v>0</v>
      </c>
      <c r="G18" s="48"/>
    </row>
    <row r="19" spans="1:7" ht="21.75" customHeight="1" thickBot="1" x14ac:dyDescent="0.25">
      <c r="A19" s="46"/>
      <c r="B19" s="46"/>
      <c r="C19" s="46"/>
      <c r="D19" s="47"/>
      <c r="E19" s="63"/>
      <c r="F19" s="49">
        <f t="shared" si="0"/>
        <v>0</v>
      </c>
      <c r="G19" s="48"/>
    </row>
    <row r="20" spans="1:7" ht="18.600000000000001" customHeight="1" thickBot="1" x14ac:dyDescent="0.25">
      <c r="A20" s="8" t="s">
        <v>69</v>
      </c>
      <c r="B20" s="51"/>
      <c r="C20" s="51"/>
      <c r="D20" s="51"/>
      <c r="E20" s="62" t="s">
        <v>65</v>
      </c>
      <c r="F20" s="2">
        <f>SUM(F8:F19)</f>
        <v>0</v>
      </c>
      <c r="G20" s="51"/>
    </row>
    <row r="21" spans="1:7" ht="18.600000000000001" customHeight="1" thickBot="1" x14ac:dyDescent="0.25">
      <c r="A21" s="51"/>
      <c r="B21" s="51"/>
      <c r="C21" s="51"/>
      <c r="D21" s="51"/>
      <c r="E21" s="62" t="s">
        <v>70</v>
      </c>
      <c r="F21" s="2">
        <f>SUM(F28:F47)</f>
        <v>0</v>
      </c>
      <c r="G21" s="51"/>
    </row>
    <row r="22" spans="1:7" ht="18.600000000000001" customHeight="1" thickBot="1" x14ac:dyDescent="0.25">
      <c r="A22" s="51"/>
      <c r="B22" s="51"/>
      <c r="C22" s="51"/>
      <c r="D22" s="51"/>
      <c r="E22" s="62" t="s">
        <v>66</v>
      </c>
      <c r="F22" s="2">
        <f>SUM(F20:F21)</f>
        <v>0</v>
      </c>
      <c r="G22" s="51"/>
    </row>
    <row r="23" spans="1:7" ht="18.600000000000001" customHeight="1" x14ac:dyDescent="0.2">
      <c r="A23" s="51"/>
      <c r="B23" s="51"/>
      <c r="C23" s="51"/>
      <c r="D23" s="51"/>
      <c r="E23" s="51"/>
      <c r="F23" s="51"/>
      <c r="G23" s="51"/>
    </row>
    <row r="24" spans="1:7" ht="18.600000000000001" customHeight="1" x14ac:dyDescent="0.2">
      <c r="A24" s="51"/>
      <c r="B24" s="51"/>
      <c r="C24" s="51"/>
      <c r="D24" s="51"/>
      <c r="E24" s="51"/>
      <c r="F24" s="51"/>
      <c r="G24" s="51"/>
    </row>
    <row r="25" spans="1:7" ht="18.600000000000001" customHeight="1" x14ac:dyDescent="0.2">
      <c r="B25" s="51"/>
      <c r="C25" s="51"/>
      <c r="D25" s="51"/>
      <c r="E25" s="51"/>
      <c r="F25" s="51"/>
      <c r="G25" s="51"/>
    </row>
    <row r="26" spans="1:7" ht="21" customHeight="1" x14ac:dyDescent="0.2">
      <c r="A26" s="51"/>
      <c r="B26" s="51"/>
      <c r="C26" s="51"/>
      <c r="D26" s="51"/>
      <c r="E26" s="51"/>
      <c r="F26" s="51"/>
      <c r="G26" s="51"/>
    </row>
    <row r="27" spans="1:7" ht="18.600000000000001" customHeight="1" x14ac:dyDescent="0.2">
      <c r="A27" s="51"/>
      <c r="B27" s="51"/>
      <c r="C27" s="51"/>
      <c r="D27" s="51"/>
      <c r="G27" s="51"/>
    </row>
    <row r="28" spans="1:7" ht="18.600000000000001" customHeight="1" x14ac:dyDescent="0.2">
      <c r="A28" s="46"/>
      <c r="B28" s="46"/>
      <c r="C28" s="46"/>
      <c r="D28" s="47"/>
      <c r="E28" s="63"/>
      <c r="F28" s="49">
        <f>ROUND((D28+(E28/2)),0)</f>
        <v>0</v>
      </c>
      <c r="G28" s="48"/>
    </row>
    <row r="29" spans="1:7" ht="18.600000000000001" customHeight="1" x14ac:dyDescent="0.2">
      <c r="A29" s="46"/>
      <c r="B29" s="46"/>
      <c r="C29" s="46"/>
      <c r="D29" s="47"/>
      <c r="E29" s="63"/>
      <c r="F29" s="49">
        <f t="shared" ref="F29:F47" si="1">ROUND((D29+(E29/2)),0)</f>
        <v>0</v>
      </c>
      <c r="G29" s="48"/>
    </row>
    <row r="30" spans="1:7" ht="18.600000000000001" customHeight="1" x14ac:dyDescent="0.2">
      <c r="A30" s="46"/>
      <c r="B30" s="46"/>
      <c r="C30" s="46"/>
      <c r="D30" s="47"/>
      <c r="E30" s="63"/>
      <c r="F30" s="49">
        <f t="shared" si="1"/>
        <v>0</v>
      </c>
      <c r="G30" s="48"/>
    </row>
    <row r="31" spans="1:7" ht="18.600000000000001" customHeight="1" x14ac:dyDescent="0.2">
      <c r="A31" s="46"/>
      <c r="B31" s="46"/>
      <c r="C31" s="46"/>
      <c r="D31" s="47"/>
      <c r="E31" s="63"/>
      <c r="F31" s="49">
        <f t="shared" si="1"/>
        <v>0</v>
      </c>
      <c r="G31" s="48"/>
    </row>
    <row r="32" spans="1:7" ht="18.600000000000001" customHeight="1" x14ac:dyDescent="0.2">
      <c r="A32" s="46"/>
      <c r="B32" s="46"/>
      <c r="C32" s="46"/>
      <c r="D32" s="47"/>
      <c r="E32" s="63"/>
      <c r="F32" s="49">
        <f t="shared" si="1"/>
        <v>0</v>
      </c>
      <c r="G32" s="48"/>
    </row>
    <row r="33" spans="1:7" ht="18.600000000000001" customHeight="1" x14ac:dyDescent="0.2">
      <c r="A33" s="46"/>
      <c r="B33" s="46"/>
      <c r="C33" s="46"/>
      <c r="D33" s="47"/>
      <c r="E33" s="63"/>
      <c r="F33" s="49">
        <f t="shared" si="1"/>
        <v>0</v>
      </c>
      <c r="G33" s="48"/>
    </row>
    <row r="34" spans="1:7" ht="18.600000000000001" customHeight="1" x14ac:dyDescent="0.2">
      <c r="A34" s="46"/>
      <c r="B34" s="46"/>
      <c r="C34" s="46"/>
      <c r="D34" s="47"/>
      <c r="E34" s="63"/>
      <c r="F34" s="49">
        <f t="shared" si="1"/>
        <v>0</v>
      </c>
      <c r="G34" s="48"/>
    </row>
    <row r="35" spans="1:7" ht="18.600000000000001" customHeight="1" x14ac:dyDescent="0.2">
      <c r="A35" s="46"/>
      <c r="B35" s="46"/>
      <c r="C35" s="46"/>
      <c r="D35" s="47"/>
      <c r="E35" s="63"/>
      <c r="F35" s="49">
        <f t="shared" si="1"/>
        <v>0</v>
      </c>
      <c r="G35" s="48"/>
    </row>
    <row r="36" spans="1:7" ht="18.600000000000001" customHeight="1" x14ac:dyDescent="0.2">
      <c r="A36" s="46"/>
      <c r="B36" s="46"/>
      <c r="C36" s="46"/>
      <c r="D36" s="47"/>
      <c r="E36" s="63"/>
      <c r="F36" s="49">
        <f t="shared" si="1"/>
        <v>0</v>
      </c>
      <c r="G36" s="48"/>
    </row>
    <row r="37" spans="1:7" ht="18.600000000000001" customHeight="1" x14ac:dyDescent="0.2">
      <c r="A37" s="46"/>
      <c r="B37" s="46"/>
      <c r="C37" s="46"/>
      <c r="D37" s="47"/>
      <c r="E37" s="63"/>
      <c r="F37" s="49">
        <f t="shared" si="1"/>
        <v>0</v>
      </c>
      <c r="G37" s="48"/>
    </row>
    <row r="38" spans="1:7" ht="18.600000000000001" customHeight="1" x14ac:dyDescent="0.2">
      <c r="A38" s="46"/>
      <c r="B38" s="46"/>
      <c r="C38" s="46"/>
      <c r="D38" s="47"/>
      <c r="E38" s="63"/>
      <c r="F38" s="49">
        <f t="shared" si="1"/>
        <v>0</v>
      </c>
      <c r="G38" s="48"/>
    </row>
    <row r="39" spans="1:7" ht="18.600000000000001" customHeight="1" x14ac:dyDescent="0.2">
      <c r="A39" s="46"/>
      <c r="B39" s="46"/>
      <c r="C39" s="46"/>
      <c r="D39" s="47"/>
      <c r="E39" s="63"/>
      <c r="F39" s="49">
        <f t="shared" si="1"/>
        <v>0</v>
      </c>
      <c r="G39" s="48"/>
    </row>
    <row r="40" spans="1:7" ht="18.600000000000001" customHeight="1" x14ac:dyDescent="0.2">
      <c r="A40" s="46"/>
      <c r="B40" s="46"/>
      <c r="C40" s="46"/>
      <c r="D40" s="47"/>
      <c r="E40" s="63"/>
      <c r="F40" s="49">
        <f t="shared" si="1"/>
        <v>0</v>
      </c>
      <c r="G40" s="48"/>
    </row>
    <row r="41" spans="1:7" ht="18.600000000000001" customHeight="1" x14ac:dyDescent="0.2">
      <c r="A41" s="46"/>
      <c r="B41" s="46"/>
      <c r="C41" s="46"/>
      <c r="D41" s="47"/>
      <c r="E41" s="63"/>
      <c r="F41" s="49">
        <f t="shared" si="1"/>
        <v>0</v>
      </c>
      <c r="G41" s="48"/>
    </row>
    <row r="42" spans="1:7" ht="18.600000000000001" customHeight="1" x14ac:dyDescent="0.2">
      <c r="A42" s="46"/>
      <c r="B42" s="46"/>
      <c r="C42" s="46"/>
      <c r="D42" s="47"/>
      <c r="E42" s="63"/>
      <c r="F42" s="49">
        <f t="shared" si="1"/>
        <v>0</v>
      </c>
      <c r="G42" s="48"/>
    </row>
    <row r="43" spans="1:7" ht="18.600000000000001" customHeight="1" x14ac:dyDescent="0.2">
      <c r="A43" s="46"/>
      <c r="B43" s="46"/>
      <c r="C43" s="46"/>
      <c r="D43" s="47"/>
      <c r="E43" s="63"/>
      <c r="F43" s="49">
        <f t="shared" si="1"/>
        <v>0</v>
      </c>
      <c r="G43" s="48"/>
    </row>
    <row r="44" spans="1:7" ht="18.600000000000001" customHeight="1" x14ac:dyDescent="0.2">
      <c r="A44" s="46"/>
      <c r="B44" s="46"/>
      <c r="C44" s="46"/>
      <c r="D44" s="47"/>
      <c r="E44" s="63"/>
      <c r="F44" s="49">
        <f t="shared" si="1"/>
        <v>0</v>
      </c>
      <c r="G44" s="48"/>
    </row>
    <row r="45" spans="1:7" ht="18.600000000000001" customHeight="1" x14ac:dyDescent="0.2">
      <c r="A45" s="46"/>
      <c r="B45" s="46"/>
      <c r="C45" s="46"/>
      <c r="D45" s="47"/>
      <c r="E45" s="63"/>
      <c r="F45" s="49">
        <f t="shared" si="1"/>
        <v>0</v>
      </c>
      <c r="G45" s="48"/>
    </row>
    <row r="46" spans="1:7" ht="18.600000000000001" customHeight="1" x14ac:dyDescent="0.2">
      <c r="A46" s="46"/>
      <c r="B46" s="46"/>
      <c r="C46" s="46"/>
      <c r="D46" s="47"/>
      <c r="E46" s="63"/>
      <c r="F46" s="49">
        <f t="shared" si="1"/>
        <v>0</v>
      </c>
      <c r="G46" s="48"/>
    </row>
    <row r="47" spans="1:7" ht="18.600000000000001" customHeight="1" thickBot="1" x14ac:dyDescent="0.25">
      <c r="A47" s="46"/>
      <c r="B47" s="46"/>
      <c r="C47" s="46"/>
      <c r="D47" s="47"/>
      <c r="E47" s="63"/>
      <c r="F47" s="49">
        <f t="shared" si="1"/>
        <v>0</v>
      </c>
      <c r="G47" s="48"/>
    </row>
    <row r="48" spans="1:7" ht="25.15" customHeight="1" thickBot="1" x14ac:dyDescent="0.25">
      <c r="A48" s="51"/>
      <c r="B48" s="51"/>
      <c r="C48" s="51"/>
      <c r="D48" s="51"/>
      <c r="E48" s="3" t="s">
        <v>66</v>
      </c>
      <c r="F48" s="2">
        <f>SUM(F28:F47)+F20</f>
        <v>0</v>
      </c>
      <c r="G48" s="51"/>
    </row>
    <row r="49" spans="1:4" ht="23.45" customHeight="1" x14ac:dyDescent="0.2"/>
    <row r="52" spans="1:4" ht="12.6" customHeight="1" x14ac:dyDescent="0.2"/>
    <row r="53" spans="1:4" x14ac:dyDescent="0.2">
      <c r="A53" s="9"/>
      <c r="B53" s="9"/>
    </row>
    <row r="54" spans="1:4" x14ac:dyDescent="0.2">
      <c r="A54" s="10"/>
      <c r="B54" s="10"/>
      <c r="C54" s="11"/>
      <c r="D54" s="12"/>
    </row>
    <row r="55" spans="1:4" x14ac:dyDescent="0.2">
      <c r="A55" s="13"/>
      <c r="B55" s="13"/>
      <c r="C55" s="14"/>
      <c r="D55" s="15"/>
    </row>
    <row r="56" spans="1:4" ht="5.45" customHeight="1" x14ac:dyDescent="0.2">
      <c r="A56" s="13"/>
      <c r="B56" s="13"/>
      <c r="C56" s="14"/>
      <c r="D56" s="15"/>
    </row>
    <row r="57" spans="1:4" x14ac:dyDescent="0.2">
      <c r="A57" s="70"/>
      <c r="B57" s="70"/>
      <c r="C57" s="70"/>
      <c r="D57" s="12"/>
    </row>
    <row r="58" spans="1:4" x14ac:dyDescent="0.2">
      <c r="A58" s="10"/>
      <c r="B58" s="10"/>
      <c r="C58" s="11"/>
      <c r="D58" s="12"/>
    </row>
    <row r="59" spans="1:4" ht="5.45" customHeight="1" x14ac:dyDescent="0.2">
      <c r="A59" s="10"/>
      <c r="B59" s="10"/>
      <c r="C59" s="11"/>
      <c r="D59" s="12"/>
    </row>
    <row r="60" spans="1:4" x14ac:dyDescent="0.2">
      <c r="A60" s="10"/>
      <c r="B60" s="10"/>
      <c r="C60" s="11"/>
      <c r="D60" s="12"/>
    </row>
    <row r="61" spans="1:4" x14ac:dyDescent="0.2">
      <c r="A61" s="13"/>
      <c r="B61" s="13"/>
      <c r="C61" s="14"/>
      <c r="D61" s="15"/>
    </row>
    <row r="62" spans="1:4" ht="5.45" customHeight="1" x14ac:dyDescent="0.2">
      <c r="A62" s="13"/>
      <c r="B62" s="13"/>
      <c r="C62" s="14"/>
      <c r="D62" s="15"/>
    </row>
    <row r="63" spans="1:4" x14ac:dyDescent="0.2">
      <c r="A63" s="10"/>
      <c r="B63" s="10"/>
      <c r="C63" s="14"/>
      <c r="D63" s="15"/>
    </row>
    <row r="64" spans="1:4" ht="5.45" customHeight="1" x14ac:dyDescent="0.2">
      <c r="A64" s="10"/>
      <c r="B64" s="10"/>
      <c r="C64" s="14"/>
      <c r="D64" s="15"/>
    </row>
    <row r="65" spans="1:4" x14ac:dyDescent="0.2">
      <c r="A65" s="10"/>
      <c r="B65" s="10"/>
      <c r="D65" s="15"/>
    </row>
    <row r="66" spans="1:4" ht="5.45" customHeight="1" x14ac:dyDescent="0.2">
      <c r="A66" s="13"/>
      <c r="B66" s="13"/>
      <c r="C66" s="14"/>
      <c r="D66" s="15"/>
    </row>
    <row r="67" spans="1:4" x14ac:dyDescent="0.2">
      <c r="A67" s="10"/>
      <c r="B67" s="10"/>
      <c r="C67" s="11"/>
      <c r="D67" s="12"/>
    </row>
    <row r="68" spans="1:4" x14ac:dyDescent="0.2">
      <c r="A68" s="11"/>
      <c r="B68" s="11"/>
      <c r="C68" s="11"/>
      <c r="D68" s="12"/>
    </row>
  </sheetData>
  <sheetProtection algorithmName="SHA-512" hashValue="xqsu4Q4owJyunbvwwRDgTDQl9F/uD8A6Y+T5nEsPUwxt/9geXJ6/4NjFpiiaGhbj4I1OiCyj+IRGNLw1yycZwQ==" saltValue="DqoWjdwcEeLwpjN7abByNQ==" spinCount="100000" sheet="1" objects="1" scenarios="1"/>
  <protectedRanges>
    <protectedRange sqref="B3:C5 F3:G5 A28:E47 G28:G47 G8:G19 A8:E19" name="Bereich1"/>
  </protectedRanges>
  <mergeCells count="7">
    <mergeCell ref="A57:C57"/>
    <mergeCell ref="B3:C3"/>
    <mergeCell ref="F3:G3"/>
    <mergeCell ref="B4:C4"/>
    <mergeCell ref="F4:G4"/>
    <mergeCell ref="B5:C5"/>
    <mergeCell ref="F5:G5"/>
  </mergeCells>
  <dataValidations count="1">
    <dataValidation type="list" allowBlank="1" showInputMessage="1" showErrorMessage="1" sqref="F4:G4" xr:uid="{D35CF7E0-0730-41C8-9DBF-3FF8E0D40DDF}">
      <formula1>$J$1:$J$6</formula1>
    </dataValidation>
  </dataValidations>
  <pageMargins left="0.19685039370078741" right="0.19685039370078741" top="0.19685039370078741" bottom="0.31496062992125984" header="0.31496062992125984" footer="0.31496062992125984"/>
  <pageSetup paperSize="9" fitToHeight="0" orientation="landscape" verticalDpi="300" r:id="rId1"/>
  <headerFooter>
    <oddFooter>&amp;L&amp;"Arial,Kursiv"&amp;8© Turnverband Bern Oberaargau-Emmental, V02.26&amp;R&amp;"Arial,Kursiv"&amp;8Seite &amp;P von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DB25-CA3D-49F3-8B79-D5281398895C}">
  <sheetPr>
    <pageSetUpPr fitToPage="1"/>
  </sheetPr>
  <dimension ref="A1:T47"/>
  <sheetViews>
    <sheetView zoomScale="85" zoomScaleNormal="85" zoomScalePageLayoutView="85" workbookViewId="0">
      <selection activeCell="B3" sqref="B3:D3"/>
    </sheetView>
  </sheetViews>
  <sheetFormatPr baseColWidth="10" defaultColWidth="11.5703125" defaultRowHeight="14.25" x14ac:dyDescent="0.2"/>
  <cols>
    <col min="1" max="1" width="17.7109375" style="23" customWidth="1"/>
    <col min="2" max="2" width="11.7109375" style="23" bestFit="1" customWidth="1"/>
    <col min="3" max="3" width="19" style="23" customWidth="1"/>
    <col min="4" max="4" width="29.5703125" style="23" bestFit="1" customWidth="1"/>
    <col min="5" max="5" width="13.140625" style="23" customWidth="1"/>
    <col min="6" max="6" width="9.85546875" style="23" bestFit="1" customWidth="1"/>
    <col min="7" max="7" width="10.140625" style="23" customWidth="1"/>
    <col min="8" max="8" width="11" style="23" customWidth="1"/>
    <col min="9" max="9" width="14.7109375" style="23" bestFit="1" customWidth="1"/>
    <col min="10" max="10" width="32.7109375" style="23" customWidth="1"/>
    <col min="11" max="11" width="14.42578125" style="23" bestFit="1" customWidth="1"/>
    <col min="12" max="16" width="11.5703125" style="23"/>
    <col min="17" max="17" width="15.28515625" style="52" hidden="1" customWidth="1"/>
    <col min="18" max="18" width="11.5703125" style="53" hidden="1" customWidth="1"/>
    <col min="19" max="19" width="11.5703125" style="52" hidden="1" customWidth="1"/>
    <col min="20" max="20" width="11.5703125" style="52" customWidth="1"/>
    <col min="21" max="16384" width="11.5703125" style="23"/>
  </cols>
  <sheetData>
    <row r="1" spans="1:20" ht="42.6" customHeight="1" x14ac:dyDescent="0.4">
      <c r="A1" s="17" t="s">
        <v>55</v>
      </c>
      <c r="B1" s="6"/>
      <c r="C1" s="6"/>
      <c r="D1" s="6"/>
      <c r="E1" s="6"/>
      <c r="F1" s="6"/>
      <c r="G1" s="5"/>
      <c r="H1" s="5"/>
      <c r="I1" s="5"/>
      <c r="J1" s="21"/>
      <c r="K1" s="22"/>
    </row>
    <row r="2" spans="1:20" ht="11.45" customHeight="1" x14ac:dyDescent="0.35">
      <c r="A2" s="6"/>
      <c r="B2" s="6"/>
      <c r="C2" s="6"/>
      <c r="D2" s="6"/>
      <c r="E2" s="6"/>
      <c r="F2" s="6"/>
      <c r="G2" s="24"/>
      <c r="H2" s="24"/>
      <c r="I2" s="24"/>
      <c r="J2" s="39"/>
    </row>
    <row r="3" spans="1:20" ht="13.5" customHeight="1" x14ac:dyDescent="0.2">
      <c r="A3" s="23" t="s">
        <v>24</v>
      </c>
      <c r="B3" s="66"/>
      <c r="C3" s="66"/>
      <c r="D3" s="66"/>
      <c r="E3" s="24"/>
      <c r="F3" s="24"/>
      <c r="G3" s="25" t="s">
        <v>14</v>
      </c>
      <c r="I3" s="66"/>
      <c r="J3" s="66"/>
      <c r="Q3" s="54" t="s">
        <v>37</v>
      </c>
    </row>
    <row r="4" spans="1:20" ht="13.5" customHeight="1" x14ac:dyDescent="0.2">
      <c r="A4" s="23" t="s">
        <v>7</v>
      </c>
      <c r="B4" s="67"/>
      <c r="C4" s="67"/>
      <c r="D4" s="67"/>
      <c r="E4" s="24"/>
      <c r="F4" s="24"/>
      <c r="G4" s="23" t="s">
        <v>9</v>
      </c>
      <c r="I4" s="67" t="s">
        <v>62</v>
      </c>
      <c r="J4" s="67"/>
    </row>
    <row r="5" spans="1:20" ht="13.5" customHeight="1" x14ac:dyDescent="0.2">
      <c r="A5" s="23" t="s">
        <v>0</v>
      </c>
      <c r="B5" s="71"/>
      <c r="C5" s="71"/>
      <c r="D5" s="71"/>
      <c r="E5" s="24"/>
      <c r="F5" s="24"/>
      <c r="G5" s="23" t="s">
        <v>8</v>
      </c>
      <c r="I5" s="71"/>
      <c r="J5" s="71"/>
      <c r="Q5" s="52" t="s">
        <v>38</v>
      </c>
      <c r="R5" s="53">
        <v>0</v>
      </c>
      <c r="S5" s="53">
        <v>0</v>
      </c>
    </row>
    <row r="6" spans="1:20" x14ac:dyDescent="0.2">
      <c r="A6" s="20"/>
      <c r="B6" s="20"/>
      <c r="C6" s="20"/>
      <c r="D6" s="20"/>
      <c r="E6" s="20"/>
      <c r="F6" s="20"/>
      <c r="G6" s="20"/>
      <c r="H6" s="22"/>
      <c r="I6" s="22"/>
      <c r="J6" s="39"/>
      <c r="Q6" s="52" t="s">
        <v>38</v>
      </c>
      <c r="R6" s="55" t="s">
        <v>39</v>
      </c>
      <c r="S6" s="53">
        <v>30</v>
      </c>
    </row>
    <row r="7" spans="1:20" s="7" customFormat="1" ht="57" x14ac:dyDescent="0.2">
      <c r="A7" s="26" t="s">
        <v>50</v>
      </c>
      <c r="B7" s="26" t="s">
        <v>44</v>
      </c>
      <c r="C7" s="26" t="s">
        <v>45</v>
      </c>
      <c r="D7" s="26" t="s">
        <v>46</v>
      </c>
      <c r="E7" s="27" t="s">
        <v>47</v>
      </c>
      <c r="F7" s="27" t="s">
        <v>38</v>
      </c>
      <c r="G7" s="27" t="s">
        <v>29</v>
      </c>
      <c r="H7" s="27" t="s">
        <v>31</v>
      </c>
      <c r="I7" s="26" t="s">
        <v>30</v>
      </c>
      <c r="J7" s="26" t="s">
        <v>48</v>
      </c>
      <c r="K7" s="23"/>
      <c r="L7" s="23"/>
      <c r="M7" s="23"/>
      <c r="N7" s="23"/>
      <c r="O7" s="23"/>
      <c r="P7" s="23"/>
      <c r="Q7" s="52" t="s">
        <v>38</v>
      </c>
      <c r="R7" s="55" t="s">
        <v>25</v>
      </c>
      <c r="S7" s="53">
        <v>40</v>
      </c>
      <c r="T7" s="1"/>
    </row>
    <row r="8" spans="1:20" ht="21.75" customHeight="1" x14ac:dyDescent="0.2">
      <c r="A8" s="46"/>
      <c r="B8" s="56"/>
      <c r="C8" s="56"/>
      <c r="D8" s="56"/>
      <c r="E8" s="56"/>
      <c r="F8" s="56"/>
      <c r="G8" s="56"/>
      <c r="H8" s="57"/>
      <c r="I8" s="58">
        <f>ROUND(SUMIFS($S$6:$S$21,$Q$6:$Q$21,E8,$R$6:$R$21,G8)+SUMIFS($S$6:$S$21,$Q$6:$Q$21,$F$7,$R$6:$R$21,F8)+60+(H8/2),0)</f>
        <v>60</v>
      </c>
      <c r="J8" s="57"/>
      <c r="Q8" s="52" t="s">
        <v>38</v>
      </c>
      <c r="R8" s="55" t="s">
        <v>59</v>
      </c>
      <c r="S8" s="53">
        <v>60</v>
      </c>
    </row>
    <row r="9" spans="1:20" ht="57" x14ac:dyDescent="0.2">
      <c r="A9" s="26" t="s">
        <v>49</v>
      </c>
      <c r="B9" s="26" t="s">
        <v>44</v>
      </c>
      <c r="C9" s="26" t="s">
        <v>45</v>
      </c>
      <c r="D9" s="26" t="s">
        <v>46</v>
      </c>
      <c r="E9" s="59" t="s">
        <v>47</v>
      </c>
      <c r="F9" s="59" t="s">
        <v>38</v>
      </c>
      <c r="G9" s="27" t="s">
        <v>29</v>
      </c>
      <c r="H9" s="27" t="s">
        <v>31</v>
      </c>
      <c r="I9" s="26" t="s">
        <v>30</v>
      </c>
      <c r="J9" s="26" t="s">
        <v>48</v>
      </c>
      <c r="Q9" s="52" t="s">
        <v>36</v>
      </c>
      <c r="R9" s="53">
        <v>0</v>
      </c>
      <c r="S9" s="53">
        <v>0</v>
      </c>
    </row>
    <row r="10" spans="1:20" ht="21.75" customHeight="1" x14ac:dyDescent="0.2">
      <c r="A10" s="46"/>
      <c r="B10" s="56"/>
      <c r="C10" s="56"/>
      <c r="D10" s="56"/>
      <c r="E10" s="56"/>
      <c r="F10" s="56"/>
      <c r="G10" s="56"/>
      <c r="H10" s="57"/>
      <c r="I10" s="58">
        <f>ROUND(SUMIFS($S$6:$S$21,$Q$6:$Q$21,E10,$R$6:$R$21,G10)+SUMIFS($S$6:$S$21,$Q$6:$Q$21,$F$7,$R$6:$R$21,F10)+(H10/2),0)</f>
        <v>0</v>
      </c>
      <c r="J10" s="57"/>
      <c r="Q10" s="52" t="s">
        <v>36</v>
      </c>
      <c r="R10" s="55" t="s">
        <v>39</v>
      </c>
      <c r="S10" s="53">
        <v>60</v>
      </c>
    </row>
    <row r="11" spans="1:20" ht="21.75" customHeight="1" x14ac:dyDescent="0.2">
      <c r="A11" s="46"/>
      <c r="B11" s="56"/>
      <c r="C11" s="56"/>
      <c r="D11" s="56"/>
      <c r="E11" s="56"/>
      <c r="F11" s="56"/>
      <c r="G11" s="56"/>
      <c r="H11" s="57"/>
      <c r="I11" s="58">
        <f t="shared" ref="I11:I20" si="0">ROUND(SUMIFS($S$6:$S$21,$Q$6:$Q$21,E11,$R$6:$R$21,G11)+SUMIFS($S$6:$S$21,$Q$6:$Q$21,$F$7,$R$6:$R$21,F11)+(H11/2),0)</f>
        <v>0</v>
      </c>
      <c r="J11" s="57"/>
      <c r="Q11" s="52" t="s">
        <v>36</v>
      </c>
      <c r="R11" s="55" t="s">
        <v>25</v>
      </c>
      <c r="S11" s="53">
        <v>90</v>
      </c>
    </row>
    <row r="12" spans="1:20" ht="21.75" customHeight="1" x14ac:dyDescent="0.2">
      <c r="A12" s="46"/>
      <c r="B12" s="56"/>
      <c r="C12" s="56"/>
      <c r="D12" s="56"/>
      <c r="E12" s="56"/>
      <c r="F12" s="56"/>
      <c r="G12" s="56"/>
      <c r="H12" s="57"/>
      <c r="I12" s="58">
        <f t="shared" si="0"/>
        <v>0</v>
      </c>
      <c r="J12" s="57"/>
      <c r="Q12" s="52" t="s">
        <v>36</v>
      </c>
      <c r="R12" s="55" t="s">
        <v>59</v>
      </c>
      <c r="S12" s="53">
        <v>150</v>
      </c>
    </row>
    <row r="13" spans="1:20" ht="21.75" customHeight="1" x14ac:dyDescent="0.2">
      <c r="A13" s="46"/>
      <c r="B13" s="56"/>
      <c r="C13" s="56"/>
      <c r="D13" s="56"/>
      <c r="E13" s="56"/>
      <c r="F13" s="56"/>
      <c r="G13" s="56"/>
      <c r="H13" s="57"/>
      <c r="I13" s="58">
        <f t="shared" si="0"/>
        <v>0</v>
      </c>
      <c r="J13" s="57"/>
      <c r="Q13" s="52" t="s">
        <v>33</v>
      </c>
      <c r="R13" s="53">
        <v>0</v>
      </c>
      <c r="S13" s="53">
        <v>0</v>
      </c>
    </row>
    <row r="14" spans="1:20" ht="21.75" customHeight="1" x14ac:dyDescent="0.2">
      <c r="A14" s="46"/>
      <c r="B14" s="56"/>
      <c r="C14" s="56"/>
      <c r="D14" s="56"/>
      <c r="E14" s="56"/>
      <c r="F14" s="56"/>
      <c r="G14" s="56"/>
      <c r="H14" s="57"/>
      <c r="I14" s="58">
        <f t="shared" si="0"/>
        <v>0</v>
      </c>
      <c r="J14" s="57"/>
      <c r="Q14" s="52" t="s">
        <v>33</v>
      </c>
      <c r="R14" s="55" t="s">
        <v>39</v>
      </c>
      <c r="S14" s="53">
        <v>144</v>
      </c>
    </row>
    <row r="15" spans="1:20" ht="21.75" customHeight="1" x14ac:dyDescent="0.2">
      <c r="A15" s="46"/>
      <c r="B15" s="56"/>
      <c r="C15" s="56"/>
      <c r="D15" s="56"/>
      <c r="E15" s="56"/>
      <c r="F15" s="56"/>
      <c r="G15" s="56"/>
      <c r="H15" s="57"/>
      <c r="I15" s="58">
        <f t="shared" si="0"/>
        <v>0</v>
      </c>
      <c r="J15" s="57"/>
      <c r="Q15" s="52" t="s">
        <v>33</v>
      </c>
      <c r="R15" s="55" t="s">
        <v>25</v>
      </c>
      <c r="S15" s="53">
        <v>216</v>
      </c>
    </row>
    <row r="16" spans="1:20" ht="21.75" customHeight="1" x14ac:dyDescent="0.2">
      <c r="A16" s="46"/>
      <c r="B16" s="56"/>
      <c r="C16" s="56"/>
      <c r="D16" s="56"/>
      <c r="E16" s="56"/>
      <c r="F16" s="56"/>
      <c r="G16" s="56"/>
      <c r="H16" s="57"/>
      <c r="I16" s="58">
        <f t="shared" si="0"/>
        <v>0</v>
      </c>
      <c r="J16" s="57"/>
      <c r="Q16" s="52" t="s">
        <v>33</v>
      </c>
      <c r="R16" s="55" t="s">
        <v>59</v>
      </c>
      <c r="S16" s="53">
        <v>360</v>
      </c>
    </row>
    <row r="17" spans="1:19" ht="21.75" customHeight="1" x14ac:dyDescent="0.2">
      <c r="A17" s="46"/>
      <c r="B17" s="56"/>
      <c r="C17" s="56"/>
      <c r="D17" s="56"/>
      <c r="E17" s="56"/>
      <c r="F17" s="56"/>
      <c r="G17" s="56"/>
      <c r="H17" s="57"/>
      <c r="I17" s="58">
        <f t="shared" si="0"/>
        <v>0</v>
      </c>
      <c r="J17" s="57"/>
      <c r="Q17" s="52" t="s">
        <v>34</v>
      </c>
      <c r="R17" s="53">
        <v>0</v>
      </c>
      <c r="S17" s="53">
        <v>0</v>
      </c>
    </row>
    <row r="18" spans="1:19" ht="21.75" customHeight="1" x14ac:dyDescent="0.2">
      <c r="A18" s="46"/>
      <c r="B18" s="56"/>
      <c r="C18" s="56"/>
      <c r="D18" s="56"/>
      <c r="E18" s="56"/>
      <c r="F18" s="56"/>
      <c r="G18" s="56"/>
      <c r="H18" s="57"/>
      <c r="I18" s="58">
        <f t="shared" si="0"/>
        <v>0</v>
      </c>
      <c r="J18" s="57"/>
      <c r="Q18" s="52" t="s">
        <v>34</v>
      </c>
      <c r="R18" s="55" t="s">
        <v>39</v>
      </c>
      <c r="S18" s="53">
        <v>60</v>
      </c>
    </row>
    <row r="19" spans="1:19" ht="21.75" customHeight="1" x14ac:dyDescent="0.2">
      <c r="A19" s="46"/>
      <c r="B19" s="56"/>
      <c r="C19" s="56"/>
      <c r="D19" s="56"/>
      <c r="E19" s="56"/>
      <c r="F19" s="56"/>
      <c r="G19" s="56"/>
      <c r="H19" s="57"/>
      <c r="I19" s="58">
        <f t="shared" si="0"/>
        <v>0</v>
      </c>
      <c r="J19" s="57"/>
      <c r="R19" s="55"/>
      <c r="S19" s="53"/>
    </row>
    <row r="20" spans="1:19" ht="21.75" customHeight="1" thickBot="1" x14ac:dyDescent="0.25">
      <c r="A20" s="46"/>
      <c r="B20" s="56"/>
      <c r="C20" s="56"/>
      <c r="D20" s="56"/>
      <c r="E20" s="56"/>
      <c r="F20" s="56"/>
      <c r="G20" s="56"/>
      <c r="H20" s="57"/>
      <c r="I20" s="58">
        <f t="shared" si="0"/>
        <v>0</v>
      </c>
      <c r="J20" s="57"/>
      <c r="Q20" s="52" t="s">
        <v>34</v>
      </c>
      <c r="R20" s="55" t="s">
        <v>59</v>
      </c>
      <c r="S20" s="53">
        <v>150</v>
      </c>
    </row>
    <row r="21" spans="1:19" ht="25.15" customHeight="1" thickBot="1" x14ac:dyDescent="0.25">
      <c r="A21" s="8" t="s">
        <v>23</v>
      </c>
      <c r="H21" s="3" t="s">
        <v>1</v>
      </c>
      <c r="I21" s="2">
        <f>SUM(I8:I20)</f>
        <v>60</v>
      </c>
      <c r="Q21" s="52" t="s">
        <v>35</v>
      </c>
      <c r="R21" s="55" t="s">
        <v>59</v>
      </c>
      <c r="S21" s="53">
        <v>60</v>
      </c>
    </row>
    <row r="22" spans="1:19" ht="20.45" customHeight="1" x14ac:dyDescent="0.2"/>
    <row r="23" spans="1:19" ht="20.45" customHeight="1" x14ac:dyDescent="0.2"/>
    <row r="24" spans="1:19" ht="20.45" customHeight="1" x14ac:dyDescent="0.2"/>
    <row r="25" spans="1:19" ht="20.45" customHeight="1" x14ac:dyDescent="0.2"/>
    <row r="26" spans="1:19" ht="20.45" customHeight="1" x14ac:dyDescent="0.2"/>
    <row r="27" spans="1:19" ht="29.45" customHeight="1" x14ac:dyDescent="0.2"/>
    <row r="28" spans="1:19" ht="23.45" customHeight="1" x14ac:dyDescent="0.2">
      <c r="Q28" s="52">
        <v>2</v>
      </c>
      <c r="R28" s="53" t="s">
        <v>25</v>
      </c>
    </row>
    <row r="29" spans="1:19" x14ac:dyDescent="0.2">
      <c r="Q29" s="52">
        <v>3</v>
      </c>
      <c r="R29" s="53" t="s">
        <v>27</v>
      </c>
    </row>
    <row r="31" spans="1:19" ht="12.6" customHeight="1" x14ac:dyDescent="0.2"/>
    <row r="32" spans="1:19" x14ac:dyDescent="0.2">
      <c r="A32" s="9"/>
      <c r="B32" s="9"/>
    </row>
    <row r="33" spans="1:7" x14ac:dyDescent="0.2">
      <c r="A33" s="10"/>
      <c r="B33" s="10"/>
      <c r="C33" s="11"/>
      <c r="D33" s="11"/>
      <c r="E33" s="11"/>
      <c r="F33" s="11"/>
      <c r="G33" s="12"/>
    </row>
    <row r="34" spans="1:7" x14ac:dyDescent="0.2">
      <c r="A34" s="13"/>
      <c r="B34" s="13"/>
      <c r="C34" s="14"/>
      <c r="D34" s="14"/>
      <c r="E34" s="14"/>
      <c r="F34" s="14"/>
      <c r="G34" s="15"/>
    </row>
    <row r="35" spans="1:7" ht="5.45" customHeight="1" x14ac:dyDescent="0.2">
      <c r="A35" s="13"/>
      <c r="B35" s="13"/>
      <c r="C35" s="14"/>
      <c r="D35" s="14"/>
      <c r="E35" s="14"/>
      <c r="F35" s="14"/>
      <c r="G35" s="15"/>
    </row>
    <row r="36" spans="1:7" x14ac:dyDescent="0.2">
      <c r="A36" s="70"/>
      <c r="B36" s="70"/>
      <c r="C36" s="70"/>
      <c r="D36" s="16"/>
      <c r="E36" s="16"/>
      <c r="F36" s="16"/>
      <c r="G36" s="12"/>
    </row>
    <row r="37" spans="1:7" x14ac:dyDescent="0.2">
      <c r="A37" s="10"/>
      <c r="B37" s="10"/>
      <c r="C37" s="11"/>
      <c r="D37" s="11"/>
      <c r="E37" s="11"/>
      <c r="F37" s="11"/>
      <c r="G37" s="12"/>
    </row>
    <row r="38" spans="1:7" ht="5.45" customHeight="1" x14ac:dyDescent="0.2">
      <c r="A38" s="10"/>
      <c r="B38" s="10"/>
      <c r="C38" s="11"/>
      <c r="D38" s="11"/>
      <c r="E38" s="11"/>
      <c r="F38" s="11"/>
      <c r="G38" s="12"/>
    </row>
    <row r="39" spans="1:7" x14ac:dyDescent="0.2">
      <c r="A39" s="10"/>
      <c r="B39" s="10"/>
      <c r="C39" s="11"/>
      <c r="D39" s="11"/>
      <c r="E39" s="11"/>
      <c r="F39" s="11"/>
      <c r="G39" s="12"/>
    </row>
    <row r="40" spans="1:7" x14ac:dyDescent="0.2">
      <c r="A40" s="13"/>
      <c r="B40" s="13"/>
      <c r="C40" s="14"/>
      <c r="D40" s="14"/>
      <c r="E40" s="14"/>
      <c r="F40" s="14"/>
      <c r="G40" s="15"/>
    </row>
    <row r="41" spans="1:7" ht="5.45" customHeight="1" x14ac:dyDescent="0.2">
      <c r="A41" s="13"/>
      <c r="B41" s="13"/>
      <c r="C41" s="14"/>
      <c r="D41" s="14"/>
      <c r="E41" s="14"/>
      <c r="F41" s="14"/>
      <c r="G41" s="15"/>
    </row>
    <row r="42" spans="1:7" x14ac:dyDescent="0.2">
      <c r="A42" s="10"/>
      <c r="B42" s="10"/>
      <c r="C42" s="14"/>
      <c r="D42" s="14"/>
      <c r="E42" s="14"/>
      <c r="F42" s="14"/>
      <c r="G42" s="15"/>
    </row>
    <row r="43" spans="1:7" ht="5.45" customHeight="1" x14ac:dyDescent="0.2">
      <c r="A43" s="10"/>
      <c r="B43" s="10"/>
      <c r="C43" s="14"/>
      <c r="D43" s="14"/>
      <c r="E43" s="14"/>
      <c r="F43" s="14"/>
      <c r="G43" s="15"/>
    </row>
    <row r="44" spans="1:7" x14ac:dyDescent="0.2">
      <c r="A44" s="10"/>
      <c r="B44" s="10"/>
      <c r="G44" s="15"/>
    </row>
    <row r="45" spans="1:7" ht="5.45" customHeight="1" x14ac:dyDescent="0.2">
      <c r="A45" s="13"/>
      <c r="B45" s="13"/>
      <c r="C45" s="14"/>
      <c r="D45" s="14"/>
      <c r="E45" s="14"/>
      <c r="F45" s="14"/>
      <c r="G45" s="15"/>
    </row>
    <row r="46" spans="1:7" x14ac:dyDescent="0.2">
      <c r="A46" s="10"/>
      <c r="B46" s="10"/>
      <c r="C46" s="11"/>
      <c r="D46" s="11"/>
      <c r="E46" s="11"/>
      <c r="F46" s="11"/>
      <c r="G46" s="12"/>
    </row>
    <row r="47" spans="1:7" x14ac:dyDescent="0.2">
      <c r="A47" s="11"/>
      <c r="B47" s="11"/>
      <c r="C47" s="11"/>
      <c r="D47" s="11"/>
      <c r="E47" s="11"/>
      <c r="F47" s="11"/>
      <c r="G47" s="12"/>
    </row>
  </sheetData>
  <sheetProtection algorithmName="SHA-512" hashValue="0Lfkpr+ZITdyVMJ1l9MzGanSZAFdiWSE1YeRmSv0TUb8lZjWA7O6s52ljiDPg6zKLW/bOQ9U24d8MwoNGmOOlA==" saltValue="rv5tvnQ6LPWXmaYh0Xlejg==" spinCount="100000" sheet="1" objects="1" scenarios="1"/>
  <protectedRanges>
    <protectedRange sqref="B3:D5 A8:H8 J8 I3:J5 A10:H20 J10:J20" name="Bereich1"/>
  </protectedRanges>
  <mergeCells count="7">
    <mergeCell ref="A36:C36"/>
    <mergeCell ref="B3:D3"/>
    <mergeCell ref="I3:J3"/>
    <mergeCell ref="B4:D4"/>
    <mergeCell ref="I4:J4"/>
    <mergeCell ref="B5:D5"/>
    <mergeCell ref="I5:J5"/>
  </mergeCells>
  <dataValidations count="2">
    <dataValidation type="list" allowBlank="1" showInputMessage="1" showErrorMessage="1" sqref="E8 E10:E20" xr:uid="{C227EAD7-210E-4D4C-80E5-00B44E9E8656}">
      <formula1>$Q$9:$Q$20</formula1>
    </dataValidation>
    <dataValidation type="list" allowBlank="1" showInputMessage="1" showErrorMessage="1" sqref="F8:G8 F10:G20" xr:uid="{9E4C6173-B5D3-4CD5-A3F1-2C1296225D1B}">
      <formula1>$R$9:$R$12</formula1>
    </dataValidation>
  </dataValidations>
  <pageMargins left="0.19685039370078741" right="0.19685039370078741" top="0.19685039370078741" bottom="0.31496062992125984" header="0.31496062992125984" footer="0.31496062992125984"/>
  <pageSetup paperSize="9" scale="86" fitToHeight="0" orientation="landscape" verticalDpi="300" r:id="rId1"/>
  <headerFooter>
    <oddFooter>&amp;L&amp;"Arial,Kursiv"&amp;8© Turnverband Bern Oberaargau-Emmental, V02.26</oddFooter>
  </headerFooter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5BF2-BD8D-4440-85CA-A092F9B3C52C}">
  <sheetPr>
    <pageSetUpPr fitToPage="1"/>
  </sheetPr>
  <dimension ref="A1:U55"/>
  <sheetViews>
    <sheetView zoomScale="85" zoomScaleNormal="85" workbookViewId="0">
      <selection activeCell="B3" sqref="B3:D3"/>
    </sheetView>
  </sheetViews>
  <sheetFormatPr baseColWidth="10" defaultColWidth="11.5703125" defaultRowHeight="14.25" x14ac:dyDescent="0.2"/>
  <cols>
    <col min="1" max="1" width="17.7109375" style="23" customWidth="1"/>
    <col min="2" max="2" width="11.7109375" style="23" bestFit="1" customWidth="1"/>
    <col min="3" max="3" width="19" style="23" customWidth="1"/>
    <col min="4" max="4" width="29.5703125" style="23" bestFit="1" customWidth="1"/>
    <col min="5" max="5" width="10.42578125" style="23" bestFit="1" customWidth="1"/>
    <col min="6" max="6" width="13.140625" style="23" customWidth="1"/>
    <col min="7" max="7" width="9.85546875" style="23" bestFit="1" customWidth="1"/>
    <col min="8" max="8" width="9.7109375" style="23" customWidth="1"/>
    <col min="9" max="9" width="11" style="23" customWidth="1"/>
    <col min="10" max="10" width="14.7109375" style="23" bestFit="1" customWidth="1"/>
    <col min="11" max="11" width="32.7109375" style="23" customWidth="1"/>
    <col min="12" max="12" width="14.42578125" style="23" bestFit="1" customWidth="1"/>
    <col min="13" max="17" width="11.5703125" style="23"/>
    <col min="18" max="18" width="15.28515625" style="52" hidden="1" customWidth="1"/>
    <col min="19" max="19" width="11.5703125" style="53" hidden="1" customWidth="1"/>
    <col min="20" max="21" width="11.5703125" style="52" hidden="1" customWidth="1"/>
    <col min="22" max="23" width="11.5703125" style="23" customWidth="1"/>
    <col min="24" max="16384" width="11.5703125" style="23"/>
  </cols>
  <sheetData>
    <row r="1" spans="1:21" ht="42.6" customHeight="1" x14ac:dyDescent="0.4">
      <c r="A1" s="17" t="s">
        <v>56</v>
      </c>
      <c r="B1" s="6"/>
      <c r="C1" s="6"/>
      <c r="D1" s="6"/>
      <c r="E1" s="6"/>
      <c r="F1" s="6"/>
      <c r="G1" s="6"/>
      <c r="H1" s="5"/>
      <c r="I1" s="5"/>
      <c r="J1" s="5"/>
      <c r="K1" s="21"/>
      <c r="L1" s="22"/>
    </row>
    <row r="2" spans="1:21" ht="11.45" customHeight="1" x14ac:dyDescent="0.35">
      <c r="A2" s="6"/>
      <c r="B2" s="6"/>
      <c r="C2" s="6"/>
      <c r="D2" s="6"/>
      <c r="E2" s="6"/>
      <c r="F2" s="6"/>
      <c r="G2" s="6"/>
      <c r="H2" s="24"/>
      <c r="I2" s="24"/>
      <c r="J2" s="24"/>
      <c r="K2" s="39"/>
    </row>
    <row r="3" spans="1:21" ht="13.9" customHeight="1" x14ac:dyDescent="0.2">
      <c r="A3" s="23" t="s">
        <v>24</v>
      </c>
      <c r="B3" s="66"/>
      <c r="C3" s="66"/>
      <c r="D3" s="66"/>
      <c r="E3" s="24"/>
      <c r="F3" s="24"/>
      <c r="G3" s="24"/>
      <c r="H3" s="25" t="s">
        <v>14</v>
      </c>
      <c r="J3" s="66"/>
      <c r="K3" s="66"/>
      <c r="R3" s="54" t="s">
        <v>37</v>
      </c>
    </row>
    <row r="4" spans="1:21" ht="13.9" customHeight="1" x14ac:dyDescent="0.2">
      <c r="A4" s="23" t="s">
        <v>7</v>
      </c>
      <c r="B4" s="67"/>
      <c r="C4" s="67"/>
      <c r="D4" s="67"/>
      <c r="E4" s="24"/>
      <c r="F4" s="24"/>
      <c r="G4" s="24"/>
      <c r="H4" s="23" t="s">
        <v>9</v>
      </c>
      <c r="J4" s="67" t="s">
        <v>62</v>
      </c>
      <c r="K4" s="67"/>
    </row>
    <row r="5" spans="1:21" x14ac:dyDescent="0.2">
      <c r="A5" s="23" t="s">
        <v>0</v>
      </c>
      <c r="B5" s="71"/>
      <c r="C5" s="71"/>
      <c r="D5" s="71"/>
      <c r="E5" s="24"/>
      <c r="F5" s="24"/>
      <c r="G5" s="24"/>
      <c r="H5" s="23" t="s">
        <v>8</v>
      </c>
      <c r="J5" s="71"/>
      <c r="K5" s="71"/>
      <c r="R5" s="52" t="s">
        <v>38</v>
      </c>
      <c r="S5" s="53">
        <v>0</v>
      </c>
      <c r="T5" s="53">
        <v>0</v>
      </c>
    </row>
    <row r="6" spans="1:21" x14ac:dyDescent="0.2">
      <c r="A6" s="20"/>
      <c r="B6" s="20"/>
      <c r="C6" s="20"/>
      <c r="D6" s="20"/>
      <c r="E6" s="20"/>
      <c r="F6" s="20"/>
      <c r="G6" s="20"/>
      <c r="H6" s="20"/>
      <c r="I6" s="22"/>
      <c r="J6" s="22"/>
      <c r="K6" s="39"/>
      <c r="R6" s="52" t="s">
        <v>38</v>
      </c>
      <c r="S6" s="55" t="s">
        <v>39</v>
      </c>
      <c r="T6" s="53">
        <v>30</v>
      </c>
    </row>
    <row r="7" spans="1:21" s="7" customFormat="1" ht="57" x14ac:dyDescent="0.2">
      <c r="A7" s="26" t="s">
        <v>50</v>
      </c>
      <c r="B7" s="26" t="s">
        <v>44</v>
      </c>
      <c r="C7" s="26" t="s">
        <v>45</v>
      </c>
      <c r="D7" s="26" t="s">
        <v>46</v>
      </c>
      <c r="E7" s="27" t="s">
        <v>58</v>
      </c>
      <c r="F7" s="27" t="s">
        <v>47</v>
      </c>
      <c r="G7" s="27" t="s">
        <v>38</v>
      </c>
      <c r="H7" s="27" t="s">
        <v>57</v>
      </c>
      <c r="I7" s="27" t="s">
        <v>31</v>
      </c>
      <c r="J7" s="26" t="s">
        <v>30</v>
      </c>
      <c r="K7" s="26" t="s">
        <v>48</v>
      </c>
      <c r="L7" s="23"/>
      <c r="M7" s="23"/>
      <c r="N7" s="23"/>
      <c r="O7" s="23"/>
      <c r="P7" s="23"/>
      <c r="Q7" s="23"/>
      <c r="R7" s="52" t="s">
        <v>38</v>
      </c>
      <c r="S7" s="55" t="s">
        <v>25</v>
      </c>
      <c r="T7" s="53">
        <v>40</v>
      </c>
      <c r="U7" s="1"/>
    </row>
    <row r="8" spans="1:21" ht="14.45" customHeight="1" x14ac:dyDescent="0.2">
      <c r="A8" s="72"/>
      <c r="B8" s="72"/>
      <c r="C8" s="72"/>
      <c r="D8" s="72"/>
      <c r="E8" s="56"/>
      <c r="F8" s="56"/>
      <c r="G8" s="56"/>
      <c r="H8" s="56"/>
      <c r="I8" s="72"/>
      <c r="J8" s="75">
        <f>ROUND(SUMIFS($T$6:$T$34,$R$6:$R$34,F8,$S$6:$S$34,H8)+SUMIFS($T$6:$T$34,$R$6:$R$34,$G$7,$S$6:$S$34,G8)+60+(I8/2)+SUMIFS($T$6:$T$34,$R$6:$R$34,F9,$S$6:$S$34,H9)+SUMIFS($T$6:$T$34,$R$6:$R$34,$G$7,$S$6:$S$34,G9)+SUMIFS($T$6:$T$34,$R$6:$R$34,F10,$S$6:$S$34,H10)+SUMIFS($T$6:$T$34,$R$6:$R$34,$G$7,$S$6:$S$34,G10)+SUMIFS($T$6:$T$34,$R$6:$R$34,F11,$S$6:$S$34,H11)+SUMIFS($T$6:$T$34,$R$6:$R$34,$G$7,$S$6:$S$34,G11),0)</f>
        <v>60</v>
      </c>
      <c r="K8" s="72"/>
      <c r="R8" s="52" t="s">
        <v>38</v>
      </c>
      <c r="S8" s="55" t="s">
        <v>59</v>
      </c>
      <c r="T8" s="53">
        <v>60</v>
      </c>
    </row>
    <row r="9" spans="1:21" ht="14.45" customHeight="1" x14ac:dyDescent="0.2">
      <c r="A9" s="73"/>
      <c r="B9" s="73"/>
      <c r="C9" s="73"/>
      <c r="D9" s="73"/>
      <c r="E9" s="60"/>
      <c r="F9" s="60"/>
      <c r="G9" s="60"/>
      <c r="H9" s="56"/>
      <c r="I9" s="73"/>
      <c r="J9" s="76"/>
      <c r="K9" s="73"/>
      <c r="R9" s="52" t="s">
        <v>36</v>
      </c>
      <c r="S9" s="53">
        <v>0</v>
      </c>
      <c r="T9" s="53">
        <v>0</v>
      </c>
    </row>
    <row r="10" spans="1:21" ht="14.45" customHeight="1" x14ac:dyDescent="0.2">
      <c r="A10" s="73"/>
      <c r="B10" s="73"/>
      <c r="C10" s="73"/>
      <c r="D10" s="73"/>
      <c r="E10" s="60"/>
      <c r="F10" s="60"/>
      <c r="G10" s="60"/>
      <c r="H10" s="56"/>
      <c r="I10" s="73"/>
      <c r="J10" s="76"/>
      <c r="K10" s="73"/>
      <c r="R10" s="52" t="s">
        <v>36</v>
      </c>
      <c r="S10" s="55" t="s">
        <v>39</v>
      </c>
      <c r="T10" s="53">
        <v>60</v>
      </c>
    </row>
    <row r="11" spans="1:21" ht="14.45" customHeight="1" x14ac:dyDescent="0.2">
      <c r="A11" s="74"/>
      <c r="B11" s="74"/>
      <c r="C11" s="74"/>
      <c r="D11" s="74"/>
      <c r="E11" s="60"/>
      <c r="F11" s="60"/>
      <c r="G11" s="60"/>
      <c r="H11" s="56"/>
      <c r="I11" s="74"/>
      <c r="J11" s="77"/>
      <c r="K11" s="74"/>
      <c r="R11" s="52" t="s">
        <v>36</v>
      </c>
      <c r="S11" s="55" t="s">
        <v>25</v>
      </c>
      <c r="T11" s="53">
        <v>90</v>
      </c>
    </row>
    <row r="12" spans="1:21" ht="57" x14ac:dyDescent="0.2">
      <c r="A12" s="26" t="s">
        <v>49</v>
      </c>
      <c r="B12" s="26" t="s">
        <v>44</v>
      </c>
      <c r="C12" s="26" t="s">
        <v>45</v>
      </c>
      <c r="D12" s="26" t="s">
        <v>46</v>
      </c>
      <c r="E12" s="61" t="s">
        <v>58</v>
      </c>
      <c r="F12" s="59" t="s">
        <v>47</v>
      </c>
      <c r="G12" s="59" t="s">
        <v>38</v>
      </c>
      <c r="H12" s="27" t="s">
        <v>29</v>
      </c>
      <c r="I12" s="27" t="s">
        <v>31</v>
      </c>
      <c r="J12" s="26" t="s">
        <v>30</v>
      </c>
      <c r="K12" s="26" t="s">
        <v>48</v>
      </c>
      <c r="R12" s="52" t="s">
        <v>36</v>
      </c>
      <c r="S12" s="55" t="s">
        <v>59</v>
      </c>
      <c r="T12" s="53">
        <v>150</v>
      </c>
    </row>
    <row r="13" spans="1:21" ht="14.45" customHeight="1" x14ac:dyDescent="0.2">
      <c r="A13" s="72"/>
      <c r="B13" s="72"/>
      <c r="C13" s="72"/>
      <c r="D13" s="72"/>
      <c r="E13" s="56"/>
      <c r="F13" s="56"/>
      <c r="G13" s="56"/>
      <c r="H13" s="56"/>
      <c r="I13" s="72"/>
      <c r="J13" s="75">
        <f>ROUND(SUMIFS($T$6:$T$34,$R$6:$R$34,F13,$S$6:$S$34,H13)+SUMIFS($T$6:$T$34,$R$6:$R$34,$G$7,$S$6:$S$34,G13)+(I13/2)+SUMIFS($T$6:$T$34,$R$6:$R$34,F14,$S$6:$S$34,H14)+SUMIFS($T$6:$T$34,$R$6:$R$34,$G$7,$S$6:$S$34,G14)+SUMIFS($T$6:$T$34,$R$6:$R$34,F15,$S$6:$S$34,H15)+SUMIFS($T$6:$T$34,$R$6:$R$34,$G$7,$S$6:$S$34,G15)+SUMIFS($T$6:$T$34,$R$6:$R$34,F16,$S$6:$S$34,H16)+SUMIFS($T$6:$T$34,$R$6:$R$34,$G$7,$S$6:$S$34,G16),0)</f>
        <v>0</v>
      </c>
      <c r="K13" s="72"/>
      <c r="R13" s="52" t="s">
        <v>33</v>
      </c>
      <c r="S13" s="53">
        <v>0</v>
      </c>
      <c r="T13" s="53">
        <v>0</v>
      </c>
    </row>
    <row r="14" spans="1:21" ht="14.45" customHeight="1" x14ac:dyDescent="0.2">
      <c r="A14" s="73"/>
      <c r="B14" s="73"/>
      <c r="C14" s="73"/>
      <c r="D14" s="73"/>
      <c r="E14" s="60"/>
      <c r="F14" s="60"/>
      <c r="G14" s="60"/>
      <c r="H14" s="56"/>
      <c r="I14" s="73"/>
      <c r="J14" s="76"/>
      <c r="K14" s="73"/>
      <c r="R14" s="52" t="s">
        <v>33</v>
      </c>
      <c r="S14" s="55" t="s">
        <v>39</v>
      </c>
      <c r="T14" s="53">
        <v>144</v>
      </c>
    </row>
    <row r="15" spans="1:21" ht="14.45" customHeight="1" x14ac:dyDescent="0.2">
      <c r="A15" s="73"/>
      <c r="B15" s="73"/>
      <c r="C15" s="73"/>
      <c r="D15" s="73"/>
      <c r="E15" s="60"/>
      <c r="F15" s="60"/>
      <c r="G15" s="60"/>
      <c r="H15" s="56"/>
      <c r="I15" s="73"/>
      <c r="J15" s="76"/>
      <c r="K15" s="73"/>
      <c r="R15" s="52" t="s">
        <v>33</v>
      </c>
      <c r="S15" s="55" t="s">
        <v>25</v>
      </c>
      <c r="T15" s="53">
        <v>216</v>
      </c>
    </row>
    <row r="16" spans="1:21" ht="14.45" customHeight="1" x14ac:dyDescent="0.2">
      <c r="A16" s="74"/>
      <c r="B16" s="74"/>
      <c r="C16" s="74"/>
      <c r="D16" s="74"/>
      <c r="E16" s="60"/>
      <c r="F16" s="60"/>
      <c r="G16" s="60"/>
      <c r="H16" s="56"/>
      <c r="I16" s="74"/>
      <c r="J16" s="77"/>
      <c r="K16" s="74"/>
      <c r="R16" s="52" t="s">
        <v>33</v>
      </c>
      <c r="S16" s="55" t="s">
        <v>59</v>
      </c>
      <c r="T16" s="53">
        <v>360</v>
      </c>
    </row>
    <row r="17" spans="1:20" ht="14.45" customHeight="1" x14ac:dyDescent="0.2">
      <c r="A17" s="72"/>
      <c r="B17" s="72"/>
      <c r="C17" s="72"/>
      <c r="D17" s="72"/>
      <c r="E17" s="56"/>
      <c r="F17" s="56"/>
      <c r="G17" s="56"/>
      <c r="H17" s="56"/>
      <c r="I17" s="72"/>
      <c r="J17" s="75">
        <f t="shared" ref="J17" si="0">ROUND(SUMIFS($T$6:$T$34,$R$6:$R$34,F17,$S$6:$S$34,H17)+SUMIFS($T$6:$T$34,$R$6:$R$34,$G$7,$S$6:$S$34,G17)+(I17/2)+SUMIFS($T$6:$T$34,$R$6:$R$34,F18,$S$6:$S$34,H18)+SUMIFS($T$6:$T$34,$R$6:$R$34,$G$7,$S$6:$S$34,G18)+SUMIFS($T$6:$T$34,$R$6:$R$34,F19,$S$6:$S$34,H19)+SUMIFS($T$6:$T$34,$R$6:$R$34,$G$7,$S$6:$S$34,G19)+SUMIFS($T$6:$T$34,$R$6:$R$34,F20,$S$6:$S$34,H20)+SUMIFS($T$6:$T$34,$R$6:$R$34,$G$7,$S$6:$S$34,G20),0)</f>
        <v>0</v>
      </c>
      <c r="K17" s="72"/>
      <c r="R17" s="52" t="s">
        <v>34</v>
      </c>
      <c r="S17" s="53">
        <v>0</v>
      </c>
      <c r="T17" s="53">
        <v>0</v>
      </c>
    </row>
    <row r="18" spans="1:20" ht="14.45" customHeight="1" x14ac:dyDescent="0.2">
      <c r="A18" s="73"/>
      <c r="B18" s="73"/>
      <c r="C18" s="73"/>
      <c r="D18" s="73"/>
      <c r="E18" s="60"/>
      <c r="F18" s="60"/>
      <c r="G18" s="60"/>
      <c r="H18" s="56"/>
      <c r="I18" s="73"/>
      <c r="J18" s="76"/>
      <c r="K18" s="73"/>
      <c r="R18" s="52" t="s">
        <v>34</v>
      </c>
      <c r="S18" s="55" t="s">
        <v>39</v>
      </c>
      <c r="T18" s="53">
        <v>60</v>
      </c>
    </row>
    <row r="19" spans="1:20" ht="14.45" customHeight="1" x14ac:dyDescent="0.2">
      <c r="A19" s="73"/>
      <c r="B19" s="73"/>
      <c r="C19" s="73"/>
      <c r="D19" s="73"/>
      <c r="E19" s="60"/>
      <c r="F19" s="60"/>
      <c r="G19" s="60"/>
      <c r="H19" s="56"/>
      <c r="I19" s="73"/>
      <c r="J19" s="76"/>
      <c r="K19" s="73"/>
      <c r="R19" s="52" t="s">
        <v>34</v>
      </c>
      <c r="S19" s="55" t="s">
        <v>25</v>
      </c>
      <c r="T19" s="53">
        <v>90</v>
      </c>
    </row>
    <row r="20" spans="1:20" ht="14.45" customHeight="1" x14ac:dyDescent="0.2">
      <c r="A20" s="74"/>
      <c r="B20" s="74"/>
      <c r="C20" s="74"/>
      <c r="D20" s="74"/>
      <c r="E20" s="60"/>
      <c r="F20" s="60"/>
      <c r="G20" s="60"/>
      <c r="H20" s="56"/>
      <c r="I20" s="74"/>
      <c r="J20" s="77"/>
      <c r="K20" s="74"/>
      <c r="R20" s="52" t="s">
        <v>34</v>
      </c>
      <c r="S20" s="55" t="s">
        <v>59</v>
      </c>
      <c r="T20" s="53">
        <v>150</v>
      </c>
    </row>
    <row r="21" spans="1:20" ht="14.45" customHeight="1" x14ac:dyDescent="0.2">
      <c r="A21" s="72"/>
      <c r="B21" s="72"/>
      <c r="C21" s="72"/>
      <c r="D21" s="72"/>
      <c r="E21" s="56"/>
      <c r="F21" s="56"/>
      <c r="G21" s="56"/>
      <c r="H21" s="56"/>
      <c r="I21" s="72"/>
      <c r="J21" s="75">
        <f t="shared" ref="J21" si="1">ROUND(SUMIFS($T$6:$T$34,$R$6:$R$34,F21,$S$6:$S$34,H21)+SUMIFS($T$6:$T$34,$R$6:$R$34,$G$7,$S$6:$S$34,G21)+(I21/2)+SUMIFS($T$6:$T$34,$R$6:$R$34,F22,$S$6:$S$34,H22)+SUMIFS($T$6:$T$34,$R$6:$R$34,$G$7,$S$6:$S$34,G22)+SUMIFS($T$6:$T$34,$R$6:$R$34,F23,$S$6:$S$34,H23)+SUMIFS($T$6:$T$34,$R$6:$R$34,$G$7,$S$6:$S$34,G23)+SUMIFS($T$6:$T$34,$R$6:$R$34,F24,$S$6:$S$34,H24)+SUMIFS($T$6:$T$34,$R$6:$R$34,$G$7,$S$6:$S$34,G24),0)</f>
        <v>0</v>
      </c>
      <c r="K21" s="72"/>
      <c r="R21" s="52" t="s">
        <v>35</v>
      </c>
      <c r="S21" s="53">
        <v>0</v>
      </c>
      <c r="T21" s="53">
        <v>0</v>
      </c>
    </row>
    <row r="22" spans="1:20" ht="14.45" customHeight="1" x14ac:dyDescent="0.2">
      <c r="A22" s="73"/>
      <c r="B22" s="73"/>
      <c r="C22" s="73"/>
      <c r="D22" s="73"/>
      <c r="E22" s="60"/>
      <c r="F22" s="60"/>
      <c r="G22" s="60"/>
      <c r="H22" s="56"/>
      <c r="I22" s="73"/>
      <c r="J22" s="76"/>
      <c r="K22" s="73"/>
      <c r="R22" s="52" t="s">
        <v>35</v>
      </c>
      <c r="S22" s="55" t="s">
        <v>39</v>
      </c>
      <c r="T22" s="53">
        <v>30</v>
      </c>
    </row>
    <row r="23" spans="1:20" ht="14.45" customHeight="1" x14ac:dyDescent="0.2">
      <c r="A23" s="73"/>
      <c r="B23" s="73"/>
      <c r="C23" s="73"/>
      <c r="D23" s="73"/>
      <c r="E23" s="60"/>
      <c r="F23" s="60"/>
      <c r="G23" s="60"/>
      <c r="H23" s="56"/>
      <c r="I23" s="73"/>
      <c r="J23" s="76"/>
      <c r="K23" s="73"/>
      <c r="R23" s="52" t="s">
        <v>35</v>
      </c>
      <c r="S23" s="55" t="s">
        <v>25</v>
      </c>
      <c r="T23" s="53">
        <v>40</v>
      </c>
    </row>
    <row r="24" spans="1:20" ht="14.45" customHeight="1" x14ac:dyDescent="0.2">
      <c r="A24" s="74"/>
      <c r="B24" s="74"/>
      <c r="C24" s="74"/>
      <c r="D24" s="74"/>
      <c r="E24" s="60"/>
      <c r="F24" s="60"/>
      <c r="G24" s="60"/>
      <c r="H24" s="56"/>
      <c r="I24" s="74"/>
      <c r="J24" s="77"/>
      <c r="K24" s="74"/>
      <c r="R24" s="52" t="s">
        <v>35</v>
      </c>
      <c r="S24" s="55" t="s">
        <v>59</v>
      </c>
      <c r="T24" s="53">
        <v>60</v>
      </c>
    </row>
    <row r="25" spans="1:20" ht="14.45" customHeight="1" x14ac:dyDescent="0.2">
      <c r="A25" s="72"/>
      <c r="B25" s="72"/>
      <c r="C25" s="72"/>
      <c r="D25" s="72"/>
      <c r="E25" s="56"/>
      <c r="F25" s="56"/>
      <c r="G25" s="56"/>
      <c r="H25" s="56"/>
      <c r="I25" s="72"/>
      <c r="J25" s="75">
        <f t="shared" ref="J25" si="2">ROUND(SUMIFS($T$6:$T$34,$R$6:$R$34,F25,$S$6:$S$34,H25)+SUMIFS($T$6:$T$34,$R$6:$R$34,$G$7,$S$6:$S$34,G25)+(I25/2)+SUMIFS($T$6:$T$34,$R$6:$R$34,F26,$S$6:$S$34,H26)+SUMIFS($T$6:$T$34,$R$6:$R$34,$G$7,$S$6:$S$34,G26)+SUMIFS($T$6:$T$34,$R$6:$R$34,F27,$S$6:$S$34,H27)+SUMIFS($T$6:$T$34,$R$6:$R$34,$G$7,$S$6:$S$34,G27)+SUMIFS($T$6:$T$34,$R$6:$R$34,F28,$S$6:$S$34,H28)+SUMIFS($T$6:$T$34,$R$6:$R$34,$G$7,$S$6:$S$34,G28),0)</f>
        <v>0</v>
      </c>
      <c r="K25" s="72"/>
    </row>
    <row r="26" spans="1:20" ht="14.45" customHeight="1" x14ac:dyDescent="0.2">
      <c r="A26" s="73"/>
      <c r="B26" s="73"/>
      <c r="C26" s="73"/>
      <c r="D26" s="73"/>
      <c r="E26" s="60"/>
      <c r="F26" s="60"/>
      <c r="G26" s="60"/>
      <c r="H26" s="56"/>
      <c r="I26" s="73"/>
      <c r="J26" s="76"/>
      <c r="K26" s="73"/>
    </row>
    <row r="27" spans="1:20" ht="14.45" customHeight="1" x14ac:dyDescent="0.2">
      <c r="A27" s="73"/>
      <c r="B27" s="73"/>
      <c r="C27" s="73"/>
      <c r="D27" s="73"/>
      <c r="E27" s="60"/>
      <c r="F27" s="60"/>
      <c r="G27" s="60"/>
      <c r="H27" s="56"/>
      <c r="I27" s="73"/>
      <c r="J27" s="76"/>
      <c r="K27" s="73"/>
      <c r="R27" s="52">
        <v>0</v>
      </c>
      <c r="S27" s="53">
        <v>0</v>
      </c>
    </row>
    <row r="28" spans="1:20" ht="14.45" customHeight="1" thickBot="1" x14ac:dyDescent="0.25">
      <c r="A28" s="74"/>
      <c r="B28" s="74"/>
      <c r="C28" s="74"/>
      <c r="D28" s="74"/>
      <c r="E28" s="60"/>
      <c r="F28" s="60"/>
      <c r="G28" s="60"/>
      <c r="H28" s="56"/>
      <c r="I28" s="74"/>
      <c r="J28" s="77"/>
      <c r="K28" s="74"/>
      <c r="R28" s="52">
        <v>1</v>
      </c>
      <c r="S28" s="53" t="s">
        <v>26</v>
      </c>
    </row>
    <row r="29" spans="1:20" ht="14.45" customHeight="1" thickBot="1" x14ac:dyDescent="0.25">
      <c r="A29" s="8" t="s">
        <v>23</v>
      </c>
      <c r="I29" s="3" t="s">
        <v>1</v>
      </c>
      <c r="J29" s="2">
        <f>SUM(J8:J28)</f>
        <v>60</v>
      </c>
      <c r="R29" s="52">
        <v>2</v>
      </c>
      <c r="S29" s="53" t="s">
        <v>25</v>
      </c>
    </row>
    <row r="30" spans="1:20" ht="14.45" customHeight="1" x14ac:dyDescent="0.2">
      <c r="R30" s="52">
        <v>3</v>
      </c>
      <c r="S30" s="53" t="s">
        <v>27</v>
      </c>
    </row>
    <row r="31" spans="1:20" ht="14.45" customHeight="1" x14ac:dyDescent="0.2"/>
    <row r="32" spans="1:20" ht="14.45" customHeight="1" x14ac:dyDescent="0.2"/>
    <row r="33" spans="1:8" ht="25.15" customHeight="1" x14ac:dyDescent="0.2"/>
    <row r="34" spans="1:8" ht="20.45" customHeight="1" x14ac:dyDescent="0.2"/>
    <row r="35" spans="1:8" ht="48.75" customHeight="1" x14ac:dyDescent="0.2"/>
    <row r="36" spans="1:8" ht="23.45" customHeight="1" x14ac:dyDescent="0.2"/>
    <row r="37" spans="1:8" x14ac:dyDescent="0.2">
      <c r="C37" s="11"/>
      <c r="D37" s="11"/>
      <c r="E37" s="11"/>
      <c r="F37" s="11"/>
      <c r="G37" s="11"/>
      <c r="H37" s="12"/>
    </row>
    <row r="38" spans="1:8" x14ac:dyDescent="0.2">
      <c r="C38" s="14"/>
      <c r="D38" s="14"/>
      <c r="E38" s="14"/>
      <c r="F38" s="14"/>
      <c r="G38" s="14"/>
      <c r="H38" s="15"/>
    </row>
    <row r="39" spans="1:8" ht="12.6" customHeight="1" x14ac:dyDescent="0.2">
      <c r="C39" s="14"/>
      <c r="D39" s="14"/>
      <c r="E39" s="14"/>
      <c r="F39" s="14"/>
      <c r="G39" s="14"/>
      <c r="H39" s="15"/>
    </row>
    <row r="40" spans="1:8" x14ac:dyDescent="0.2">
      <c r="A40" s="9"/>
      <c r="B40" s="9"/>
      <c r="C40" s="16"/>
      <c r="D40" s="16"/>
      <c r="E40" s="16"/>
      <c r="F40" s="16"/>
      <c r="G40" s="16"/>
      <c r="H40" s="12"/>
    </row>
    <row r="41" spans="1:8" x14ac:dyDescent="0.2">
      <c r="A41" s="10"/>
      <c r="B41" s="10"/>
      <c r="C41" s="11"/>
      <c r="D41" s="11"/>
      <c r="E41" s="11"/>
      <c r="F41" s="11"/>
      <c r="G41" s="11"/>
      <c r="H41" s="12"/>
    </row>
    <row r="42" spans="1:8" x14ac:dyDescent="0.2">
      <c r="A42" s="13"/>
      <c r="B42" s="13"/>
      <c r="C42" s="11"/>
      <c r="D42" s="11"/>
      <c r="E42" s="11"/>
      <c r="F42" s="11"/>
      <c r="G42" s="11"/>
      <c r="H42" s="12"/>
    </row>
    <row r="43" spans="1:8" ht="5.45" customHeight="1" x14ac:dyDescent="0.2">
      <c r="A43" s="13"/>
      <c r="B43" s="13"/>
      <c r="C43" s="11"/>
      <c r="D43" s="11"/>
      <c r="E43" s="11"/>
      <c r="F43" s="11"/>
      <c r="G43" s="11"/>
      <c r="H43" s="12"/>
    </row>
    <row r="44" spans="1:8" x14ac:dyDescent="0.2">
      <c r="A44" s="16"/>
      <c r="B44" s="16"/>
      <c r="C44" s="14"/>
      <c r="D44" s="14"/>
      <c r="E44" s="14"/>
      <c r="F44" s="14"/>
      <c r="G44" s="14"/>
      <c r="H44" s="15"/>
    </row>
    <row r="45" spans="1:8" x14ac:dyDescent="0.2">
      <c r="A45" s="10"/>
      <c r="B45" s="10"/>
      <c r="C45" s="14"/>
      <c r="D45" s="14"/>
      <c r="E45" s="14"/>
      <c r="F45" s="14"/>
      <c r="G45" s="14"/>
      <c r="H45" s="15"/>
    </row>
    <row r="46" spans="1:8" ht="5.45" customHeight="1" x14ac:dyDescent="0.2">
      <c r="A46" s="10"/>
      <c r="B46" s="10"/>
      <c r="C46" s="14"/>
      <c r="D46" s="14"/>
      <c r="E46" s="14"/>
      <c r="F46" s="14"/>
      <c r="G46" s="14"/>
      <c r="H46" s="15"/>
    </row>
    <row r="47" spans="1:8" x14ac:dyDescent="0.2">
      <c r="A47" s="10"/>
      <c r="B47" s="10"/>
      <c r="C47" s="14"/>
      <c r="D47" s="14"/>
      <c r="E47" s="14"/>
      <c r="F47" s="14"/>
      <c r="G47" s="14"/>
      <c r="H47" s="15"/>
    </row>
    <row r="48" spans="1:8" x14ac:dyDescent="0.2">
      <c r="A48" s="13"/>
      <c r="B48" s="13"/>
      <c r="H48" s="15"/>
    </row>
    <row r="49" spans="1:8" ht="5.45" customHeight="1" x14ac:dyDescent="0.2">
      <c r="A49" s="13"/>
      <c r="B49" s="13"/>
      <c r="C49" s="14"/>
      <c r="D49" s="14"/>
      <c r="E49" s="14"/>
      <c r="F49" s="14"/>
      <c r="G49" s="14"/>
      <c r="H49" s="15"/>
    </row>
    <row r="50" spans="1:8" x14ac:dyDescent="0.2">
      <c r="A50" s="10"/>
      <c r="B50" s="10"/>
      <c r="C50" s="11"/>
      <c r="D50" s="11"/>
      <c r="E50" s="11"/>
      <c r="F50" s="11"/>
      <c r="G50" s="11"/>
      <c r="H50" s="12"/>
    </row>
    <row r="51" spans="1:8" ht="5.45" customHeight="1" x14ac:dyDescent="0.2">
      <c r="A51" s="10"/>
      <c r="B51" s="10"/>
      <c r="C51" s="11"/>
      <c r="D51" s="11"/>
      <c r="E51" s="11"/>
      <c r="F51" s="11"/>
      <c r="G51" s="11"/>
      <c r="H51" s="12"/>
    </row>
    <row r="52" spans="1:8" x14ac:dyDescent="0.2">
      <c r="A52" s="10"/>
      <c r="B52" s="10"/>
    </row>
    <row r="53" spans="1:8" ht="5.45" customHeight="1" x14ac:dyDescent="0.2">
      <c r="A53" s="13"/>
      <c r="B53" s="13"/>
    </row>
    <row r="54" spans="1:8" x14ac:dyDescent="0.2">
      <c r="A54" s="10"/>
      <c r="B54" s="10"/>
    </row>
    <row r="55" spans="1:8" x14ac:dyDescent="0.2">
      <c r="A55" s="11"/>
      <c r="B55" s="11"/>
    </row>
  </sheetData>
  <sheetProtection algorithmName="SHA-512" hashValue="v/W0tzkil7Kmi8kczl5xkdtb5mle6gqW+SeUJdVHBMr89QTticeOCLWajEjtkSKKazkTHTxGP6uTzwJ6fzDuEw==" saltValue="K/aavPaIwM/uBTQTCKci3g==" spinCount="100000" sheet="1" objects="1" scenarios="1"/>
  <protectedRanges>
    <protectedRange sqref="B3:D5 A8:I11 K8:K11 J3:K5 K13:K28 A13:I28" name="Bereich1"/>
  </protectedRanges>
  <mergeCells count="41">
    <mergeCell ref="B3:D3"/>
    <mergeCell ref="J3:K3"/>
    <mergeCell ref="B4:D4"/>
    <mergeCell ref="J4:K4"/>
    <mergeCell ref="B5:D5"/>
    <mergeCell ref="J5:K5"/>
    <mergeCell ref="K8:K11"/>
    <mergeCell ref="A13:A16"/>
    <mergeCell ref="B13:B16"/>
    <mergeCell ref="C13:C16"/>
    <mergeCell ref="D13:D16"/>
    <mergeCell ref="I13:I16"/>
    <mergeCell ref="J13:J16"/>
    <mergeCell ref="K13:K16"/>
    <mergeCell ref="A8:A11"/>
    <mergeCell ref="B8:B11"/>
    <mergeCell ref="C8:C11"/>
    <mergeCell ref="D8:D11"/>
    <mergeCell ref="I8:I11"/>
    <mergeCell ref="J8:J11"/>
    <mergeCell ref="K17:K20"/>
    <mergeCell ref="A21:A24"/>
    <mergeCell ref="B21:B24"/>
    <mergeCell ref="C21:C24"/>
    <mergeCell ref="D21:D24"/>
    <mergeCell ref="I21:I24"/>
    <mergeCell ref="J21:J24"/>
    <mergeCell ref="K21:K24"/>
    <mergeCell ref="A17:A20"/>
    <mergeCell ref="B17:B20"/>
    <mergeCell ref="C17:C20"/>
    <mergeCell ref="D17:D20"/>
    <mergeCell ref="I17:I20"/>
    <mergeCell ref="J17:J20"/>
    <mergeCell ref="K25:K28"/>
    <mergeCell ref="A25:A28"/>
    <mergeCell ref="B25:B28"/>
    <mergeCell ref="C25:C28"/>
    <mergeCell ref="D25:D28"/>
    <mergeCell ref="I25:I28"/>
    <mergeCell ref="J25:J28"/>
  </mergeCells>
  <dataValidations count="2">
    <dataValidation type="list" allowBlank="1" showInputMessage="1" showErrorMessage="1" sqref="G8:H28 G7" xr:uid="{5D3E41BC-D8B8-4986-8485-BC4EDE69F10F}">
      <formula1>$S$17:$S$20</formula1>
    </dataValidation>
    <dataValidation type="list" allowBlank="1" showInputMessage="1" showErrorMessage="1" sqref="F7:F28" xr:uid="{FD7B83E9-63CB-4D72-AC0B-0E43C0A51725}">
      <formula1>$R$9:$R$24</formula1>
    </dataValidation>
  </dataValidations>
  <pageMargins left="0.19685039370078741" right="0.19685039370078741" top="0.19685039370078741" bottom="0.31496062992125984" header="0.31496062992125984" footer="0.31496062992125984"/>
  <pageSetup paperSize="9" scale="81" fitToHeight="0" orientation="landscape" verticalDpi="300" r:id="rId1"/>
  <headerFooter>
    <oddFooter>&amp;L&amp;"Arial,Kursiv"&amp;8© Turnverband Bern Oberaargau-Emmental, V02.26</oddFooter>
  </headerFooter>
  <colBreaks count="1" manualBreakCount="1">
    <brk id="11" max="3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8a0f51-2c39-4a50-a84f-380b18d607b6">
      <Terms xmlns="http://schemas.microsoft.com/office/infopath/2007/PartnerControls"/>
    </lcf76f155ced4ddcb4097134ff3c332f>
    <TaxCatchAll xmlns="4981a4d1-0c1e-4bb0-943e-aa3f4b9ea4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33A60948168E4C8146C7874A8B0405" ma:contentTypeVersion="14" ma:contentTypeDescription="Ein neues Dokument erstellen." ma:contentTypeScope="" ma:versionID="38a71c82abe748976ffe675d372a3819">
  <xsd:schema xmlns:xsd="http://www.w3.org/2001/XMLSchema" xmlns:xs="http://www.w3.org/2001/XMLSchema" xmlns:p="http://schemas.microsoft.com/office/2006/metadata/properties" xmlns:ns2="958a0f51-2c39-4a50-a84f-380b18d607b6" xmlns:ns3="4981a4d1-0c1e-4bb0-943e-aa3f4b9ea4a7" targetNamespace="http://schemas.microsoft.com/office/2006/metadata/properties" ma:root="true" ma:fieldsID="317b2b607e5c821b135e1d753ab80176" ns2:_="" ns3:_="">
    <xsd:import namespace="958a0f51-2c39-4a50-a84f-380b18d607b6"/>
    <xsd:import namespace="4981a4d1-0c1e-4bb0-943e-aa3f4b9ea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a0f51-2c39-4a50-a84f-380b18d60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54644ab-b3e0-47c8-a093-31e574c2f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1a4d1-0c1e-4bb0-943e-aa3f4b9ea4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4f5e13-d16f-4882-aae5-95f47f798895}" ma:internalName="TaxCatchAll" ma:showField="CatchAllData" ma:web="4981a4d1-0c1e-4bb0-943e-aa3f4b9ea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6919E4-37A7-431E-804F-FC8486F6D3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70FADB-91C1-41FE-9434-38D6E388A0B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6994c90c-d46d-4a41-917f-3d8eb66998e9"/>
    <ds:schemaRef ds:uri="http://www.w3.org/XML/1998/namespace"/>
    <ds:schemaRef ds:uri="1e0418a7-97af-4532-b922-ca36c95ec125"/>
    <ds:schemaRef ds:uri="bf991262-b6a7-41cb-b6dc-db9d0d827574"/>
    <ds:schemaRef ds:uri="958a0f51-2c39-4a50-a84f-380b18d607b6"/>
    <ds:schemaRef ds:uri="4981a4d1-0c1e-4bb0-943e-aa3f4b9ea4a7"/>
  </ds:schemaRefs>
</ds:datastoreItem>
</file>

<file path=customXml/itemProps3.xml><?xml version="1.0" encoding="utf-8"?>
<ds:datastoreItem xmlns:ds="http://schemas.openxmlformats.org/officeDocument/2006/customXml" ds:itemID="{1AC40714-DD12-4BC5-97FB-49CA78541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a0f51-2c39-4a50-a84f-380b18d607b6"/>
    <ds:schemaRef ds:uri="4981a4d1-0c1e-4bb0-943e-aa3f4b9ea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9</vt:i4>
      </vt:variant>
    </vt:vector>
  </HeadingPairs>
  <TitlesOfParts>
    <vt:vector size="15" baseType="lpstr">
      <vt:lpstr>pers. Spesen</vt:lpstr>
      <vt:lpstr>Sitzungen-Sammelentschädigung</vt:lpstr>
      <vt:lpstr>Sitzungen-Sammelent. blanco</vt:lpstr>
      <vt:lpstr>Wettkämpfe-Sammelentschädigung</vt:lpstr>
      <vt:lpstr>Ausbildung-Sammelentschädigung</vt:lpstr>
      <vt:lpstr>J+S-Sammelentschädig</vt:lpstr>
      <vt:lpstr>'Ausbildung-Sammelentschädigung'!Druckbereich</vt:lpstr>
      <vt:lpstr>'J+S-Sammelentschädig'!Druckbereich</vt:lpstr>
      <vt:lpstr>'pers. Spesen'!Druckbereich</vt:lpstr>
      <vt:lpstr>'Sitzungen-Sammelent. blanco'!Druckbereich</vt:lpstr>
      <vt:lpstr>'Sitzungen-Sammelentschädigung'!Druckbereich</vt:lpstr>
      <vt:lpstr>'Wettkämpfe-Sammelentschädigung'!Druckbereich</vt:lpstr>
      <vt:lpstr>'Ausbildung-Sammelentschädigung'!Drucktitel</vt:lpstr>
      <vt:lpstr>'J+S-Sammelentschädig'!Drucktitel</vt:lpstr>
      <vt:lpstr>'Wettkämpfe-Sammelentschädigung'!Drucktitel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Jeandrevin</dc:creator>
  <cp:lastModifiedBy>Jelena Jeandrevin</cp:lastModifiedBy>
  <cp:lastPrinted>2026-03-09T09:05:39Z</cp:lastPrinted>
  <dcterms:created xsi:type="dcterms:W3CDTF">2024-01-30T13:00:57Z</dcterms:created>
  <dcterms:modified xsi:type="dcterms:W3CDTF">2026-04-23T10:57:10Z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0x010100D033A60948168E4C8146C7874A8B0405</vt:lpwstr>
  </property>
  <property fmtid="{D5CDD505-2E9C-101B-9397-08002B2CF9AE}" pid="3" name="MediaServiceImageTags">
    <vt:lpwstr/>
  </property>
</Properties>
</file>